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ne_castillo\Desktop\"/>
    </mc:Choice>
  </mc:AlternateContent>
  <bookViews>
    <workbookView xWindow="0" yWindow="0" windowWidth="28800" windowHeight="8400" firstSheet="11" activeTab="17"/>
  </bookViews>
  <sheets>
    <sheet name="Inspección 1" sheetId="1" r:id="rId1"/>
    <sheet name="Inspección 2" sheetId="2" r:id="rId2"/>
    <sheet name="Visita Inspección 3" sheetId="3" r:id="rId3"/>
    <sheet name="Infracciones 4" sheetId="4" r:id="rId4"/>
    <sheet name="Asistencia Judicial 1" sheetId="6" r:id="rId5"/>
    <sheet name="Asistencia Judicial 2" sheetId="7" r:id="rId6"/>
    <sheet name="Asistencia Judicial 3" sheetId="8" r:id="rId7"/>
    <sheet name="Asistencia Judicial 4" sheetId="9" r:id="rId8"/>
    <sheet name="Higiene y Seguridad 1" sheetId="5" r:id="rId9"/>
    <sheet name="Higiene y Seguridad 2" sheetId="10" r:id="rId10"/>
    <sheet name="Higiene y Seguridad 3" sheetId="11" r:id="rId11"/>
    <sheet name="Higiene y Seguridad 4" sheetId="12" r:id="rId12"/>
    <sheet name="Trabajo Infantil 1" sheetId="13" r:id="rId13"/>
    <sheet name="Trabajo Infantil 2" sheetId="14" r:id="rId14"/>
    <sheet name="Trabajo Infantil 3" sheetId="15" r:id="rId15"/>
    <sheet name="Mediación 1" sheetId="16" r:id="rId16"/>
    <sheet name="Mediación 2" sheetId="17" r:id="rId17"/>
    <sheet name="Mediación 3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8" l="1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 s="1"/>
  <c r="J5" i="18"/>
  <c r="I5" i="18"/>
  <c r="H5" i="18"/>
  <c r="G5" i="18"/>
  <c r="F5" i="18"/>
  <c r="E28" i="17" l="1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 s="1"/>
  <c r="J6" i="17"/>
  <c r="I6" i="17"/>
  <c r="H6" i="17"/>
  <c r="G6" i="17"/>
  <c r="F6" i="17"/>
  <c r="G29" i="16" l="1"/>
  <c r="F29" i="16"/>
  <c r="G28" i="16"/>
  <c r="H28" i="16" s="1"/>
  <c r="F28" i="16"/>
  <c r="G27" i="16"/>
  <c r="G24" i="16" s="1"/>
  <c r="G25" i="16"/>
  <c r="H25" i="16" s="1"/>
  <c r="F25" i="16"/>
  <c r="K24" i="16"/>
  <c r="I24" i="16"/>
  <c r="E24" i="16"/>
  <c r="F27" i="16" s="1"/>
  <c r="G14" i="16"/>
  <c r="H14" i="16" s="1"/>
  <c r="F14" i="16"/>
  <c r="G13" i="16"/>
  <c r="F13" i="16"/>
  <c r="G12" i="16"/>
  <c r="F12" i="16"/>
  <c r="G11" i="16"/>
  <c r="F11" i="16"/>
  <c r="G10" i="16"/>
  <c r="G9" i="16" s="1"/>
  <c r="K9" i="16"/>
  <c r="I9" i="16"/>
  <c r="E9" i="16"/>
  <c r="F10" i="16" s="1"/>
  <c r="F9" i="16" s="1"/>
  <c r="J13" i="16" l="1"/>
  <c r="H13" i="16"/>
  <c r="L10" i="16"/>
  <c r="J10" i="16"/>
  <c r="L12" i="16"/>
  <c r="L14" i="16"/>
  <c r="J14" i="16"/>
  <c r="H11" i="16"/>
  <c r="J12" i="16"/>
  <c r="L11" i="16"/>
  <c r="J11" i="16"/>
  <c r="L13" i="16"/>
  <c r="L29" i="16"/>
  <c r="J29" i="16"/>
  <c r="L26" i="16"/>
  <c r="J26" i="16"/>
  <c r="H26" i="16"/>
  <c r="H24" i="16" s="1"/>
  <c r="L28" i="16"/>
  <c r="J28" i="16"/>
  <c r="L25" i="16"/>
  <c r="L24" i="16" s="1"/>
  <c r="L27" i="16"/>
  <c r="J25" i="16"/>
  <c r="J24" i="16" s="1"/>
  <c r="H27" i="16"/>
  <c r="H12" i="16"/>
  <c r="H10" i="16"/>
  <c r="F26" i="16"/>
  <c r="F24" i="16" s="1"/>
  <c r="J9" i="16" l="1"/>
  <c r="L9" i="16"/>
  <c r="H9" i="16"/>
  <c r="E46" i="15" l="1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H6" i="15"/>
  <c r="G6" i="15"/>
  <c r="F9" i="15" l="1"/>
  <c r="F23" i="15"/>
  <c r="F41" i="15"/>
  <c r="F33" i="15"/>
  <c r="F34" i="15"/>
  <c r="F12" i="15"/>
  <c r="F13" i="15"/>
  <c r="F38" i="15"/>
  <c r="F29" i="15"/>
  <c r="F18" i="15"/>
  <c r="F30" i="15"/>
  <c r="F42" i="15"/>
  <c r="F45" i="15"/>
  <c r="F46" i="15"/>
  <c r="F24" i="15"/>
  <c r="F10" i="15"/>
  <c r="F11" i="15"/>
  <c r="F36" i="15"/>
  <c r="F26" i="15"/>
  <c r="F39" i="15"/>
  <c r="F19" i="15"/>
  <c r="F8" i="15"/>
  <c r="E6" i="15"/>
  <c r="F22" i="15" s="1"/>
  <c r="F31" i="15" l="1"/>
  <c r="F40" i="15"/>
  <c r="F37" i="15"/>
  <c r="F43" i="15"/>
  <c r="F44" i="15"/>
  <c r="F7" i="15"/>
  <c r="F28" i="15"/>
  <c r="F25" i="15"/>
  <c r="F17" i="15"/>
  <c r="F15" i="15"/>
  <c r="F16" i="15"/>
  <c r="F35" i="15"/>
  <c r="F21" i="15"/>
  <c r="F32" i="15"/>
  <c r="F20" i="15"/>
  <c r="F14" i="15"/>
  <c r="F27" i="15"/>
  <c r="F6" i="15" l="1"/>
  <c r="E31" i="14" l="1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 s="1"/>
  <c r="H8" i="14"/>
  <c r="G8" i="14"/>
  <c r="F8" i="14"/>
  <c r="F6" i="13" l="1"/>
  <c r="E6" i="13"/>
  <c r="H45" i="12" l="1"/>
  <c r="F45" i="12"/>
  <c r="H39" i="12"/>
  <c r="F39" i="12"/>
  <c r="H34" i="12"/>
  <c r="H33" i="12"/>
  <c r="F33" i="12"/>
  <c r="H28" i="12"/>
  <c r="H27" i="12"/>
  <c r="F27" i="12"/>
  <c r="H22" i="12"/>
  <c r="H21" i="12"/>
  <c r="F21" i="12"/>
  <c r="H16" i="12"/>
  <c r="H15" i="12"/>
  <c r="F15" i="12"/>
  <c r="H10" i="12"/>
  <c r="H9" i="12"/>
  <c r="F9" i="12"/>
  <c r="J6" i="12"/>
  <c r="I6" i="12"/>
  <c r="G6" i="12"/>
  <c r="H44" i="12" s="1"/>
  <c r="E6" i="12"/>
  <c r="F44" i="12" s="1"/>
  <c r="F10" i="12" l="1"/>
  <c r="F28" i="12"/>
  <c r="F40" i="12"/>
  <c r="F11" i="12"/>
  <c r="F17" i="12"/>
  <c r="F23" i="12"/>
  <c r="F29" i="12"/>
  <c r="F35" i="12"/>
  <c r="F41" i="12"/>
  <c r="H11" i="12"/>
  <c r="H17" i="12"/>
  <c r="H23" i="12"/>
  <c r="H29" i="12"/>
  <c r="H35" i="12"/>
  <c r="H41" i="12"/>
  <c r="F22" i="12"/>
  <c r="F34" i="12"/>
  <c r="F46" i="12"/>
  <c r="H40" i="12"/>
  <c r="H46" i="12"/>
  <c r="H12" i="12"/>
  <c r="H18" i="12"/>
  <c r="H24" i="12"/>
  <c r="H30" i="12"/>
  <c r="H36" i="12"/>
  <c r="H42" i="12"/>
  <c r="F16" i="12"/>
  <c r="F12" i="12"/>
  <c r="F18" i="12"/>
  <c r="F24" i="12"/>
  <c r="F30" i="12"/>
  <c r="F36" i="12"/>
  <c r="F42" i="12"/>
  <c r="F7" i="12"/>
  <c r="F13" i="12"/>
  <c r="F19" i="12"/>
  <c r="F25" i="12"/>
  <c r="F31" i="12"/>
  <c r="F37" i="12"/>
  <c r="F43" i="12"/>
  <c r="H7" i="12"/>
  <c r="H13" i="12"/>
  <c r="H19" i="12"/>
  <c r="H25" i="12"/>
  <c r="H31" i="12"/>
  <c r="H37" i="12"/>
  <c r="H43" i="12"/>
  <c r="F8" i="12"/>
  <c r="F14" i="12"/>
  <c r="F20" i="12"/>
  <c r="F26" i="12"/>
  <c r="F32" i="12"/>
  <c r="F38" i="12"/>
  <c r="H8" i="12"/>
  <c r="H14" i="12"/>
  <c r="H20" i="12"/>
  <c r="H26" i="12"/>
  <c r="H32" i="12"/>
  <c r="H38" i="12"/>
  <c r="F6" i="12" l="1"/>
  <c r="H6" i="12"/>
  <c r="F6" i="10" l="1"/>
  <c r="G46" i="10" s="1"/>
  <c r="G11" i="10" l="1"/>
  <c r="G12" i="10"/>
  <c r="G36" i="10"/>
  <c r="G13" i="10"/>
  <c r="G39" i="10"/>
  <c r="G23" i="10"/>
  <c r="G24" i="10"/>
  <c r="G25" i="10"/>
  <c r="G37" i="10"/>
  <c r="G14" i="10"/>
  <c r="G26" i="10"/>
  <c r="G38" i="10"/>
  <c r="G15" i="10"/>
  <c r="G27" i="10"/>
  <c r="G16" i="10"/>
  <c r="G28" i="10"/>
  <c r="G43" i="10"/>
  <c r="G35" i="10"/>
  <c r="G40" i="10"/>
  <c r="G18" i="10"/>
  <c r="G31" i="10"/>
  <c r="G8" i="10"/>
  <c r="G20" i="10"/>
  <c r="G32" i="10"/>
  <c r="G9" i="10"/>
  <c r="G21" i="10"/>
  <c r="G33" i="10"/>
  <c r="G45" i="10"/>
  <c r="G17" i="10"/>
  <c r="G29" i="10"/>
  <c r="G41" i="10"/>
  <c r="G30" i="10"/>
  <c r="G42" i="10"/>
  <c r="G7" i="10"/>
  <c r="G19" i="10"/>
  <c r="G44" i="10"/>
  <c r="G10" i="10"/>
  <c r="G22" i="10"/>
  <c r="G34" i="10"/>
  <c r="G6" i="10" l="1"/>
  <c r="G46" i="9" l="1"/>
  <c r="G45" i="9"/>
  <c r="G44" i="9"/>
  <c r="G43" i="9"/>
  <c r="G40" i="9" s="1"/>
  <c r="G42" i="9"/>
  <c r="G41" i="9"/>
  <c r="F40" i="9"/>
  <c r="G14" i="9"/>
  <c r="G13" i="9"/>
  <c r="G12" i="9"/>
  <c r="G11" i="9"/>
  <c r="G8" i="9" s="1"/>
  <c r="G10" i="9"/>
  <c r="G9" i="9"/>
  <c r="F8" i="9"/>
  <c r="D4" i="8" l="1"/>
  <c r="E26" i="8" s="1"/>
  <c r="E16" i="8" l="1"/>
  <c r="E5" i="8"/>
  <c r="E17" i="8"/>
  <c r="E6" i="8"/>
  <c r="E18" i="8"/>
  <c r="E7" i="8"/>
  <c r="E19" i="8"/>
  <c r="E8" i="8"/>
  <c r="E20" i="8"/>
  <c r="E9" i="8"/>
  <c r="E21" i="8"/>
  <c r="E10" i="8"/>
  <c r="E23" i="8"/>
  <c r="E12" i="8"/>
  <c r="E25" i="8"/>
  <c r="E15" i="8"/>
  <c r="E22" i="8"/>
  <c r="E11" i="8"/>
  <c r="E24" i="8"/>
  <c r="E13" i="8"/>
  <c r="E14" i="8"/>
  <c r="E4" i="8" l="1"/>
  <c r="F48" i="7" l="1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J8" i="7"/>
  <c r="H8" i="7"/>
  <c r="G44" i="7" l="1"/>
  <c r="G13" i="7"/>
  <c r="G14" i="7"/>
  <c r="G16" i="7"/>
  <c r="G17" i="7"/>
  <c r="G41" i="7"/>
  <c r="G45" i="7"/>
  <c r="G22" i="7"/>
  <c r="G25" i="7"/>
  <c r="G37" i="7"/>
  <c r="G28" i="7"/>
  <c r="G40" i="7"/>
  <c r="G46" i="7"/>
  <c r="G11" i="7"/>
  <c r="G23" i="7"/>
  <c r="G47" i="7"/>
  <c r="G12" i="7"/>
  <c r="G24" i="7"/>
  <c r="F8" i="7"/>
  <c r="G15" i="7" s="1"/>
  <c r="G34" i="7" l="1"/>
  <c r="G33" i="7"/>
  <c r="G39" i="7"/>
  <c r="G10" i="7"/>
  <c r="G21" i="7"/>
  <c r="G27" i="7"/>
  <c r="G31" i="7"/>
  <c r="G32" i="7"/>
  <c r="K48" i="7"/>
  <c r="K45" i="7"/>
  <c r="K42" i="7"/>
  <c r="K39" i="7"/>
  <c r="K36" i="7"/>
  <c r="I33" i="7"/>
  <c r="I30" i="7"/>
  <c r="I27" i="7"/>
  <c r="I24" i="7"/>
  <c r="I21" i="7"/>
  <c r="I18" i="7"/>
  <c r="I15" i="7"/>
  <c r="I12" i="7"/>
  <c r="I9" i="7"/>
  <c r="K35" i="7"/>
  <c r="K12" i="7"/>
  <c r="K9" i="7"/>
  <c r="I48" i="7"/>
  <c r="I45" i="7"/>
  <c r="I42" i="7"/>
  <c r="I39" i="7"/>
  <c r="I36" i="7"/>
  <c r="G9" i="7"/>
  <c r="I29" i="7"/>
  <c r="I23" i="7"/>
  <c r="I17" i="7"/>
  <c r="K13" i="7"/>
  <c r="K10" i="7"/>
  <c r="I19" i="7"/>
  <c r="I40" i="7"/>
  <c r="K24" i="7"/>
  <c r="K14" i="7"/>
  <c r="K11" i="7"/>
  <c r="I20" i="7"/>
  <c r="K34" i="7"/>
  <c r="K31" i="7"/>
  <c r="K28" i="7"/>
  <c r="K22" i="7"/>
  <c r="K19" i="7"/>
  <c r="K16" i="7"/>
  <c r="I13" i="7"/>
  <c r="I10" i="7"/>
  <c r="I46" i="7"/>
  <c r="K30" i="7"/>
  <c r="K27" i="7"/>
  <c r="K21" i="7"/>
  <c r="K32" i="7"/>
  <c r="K29" i="7"/>
  <c r="K26" i="7"/>
  <c r="K23" i="7"/>
  <c r="K20" i="7"/>
  <c r="K17" i="7"/>
  <c r="I26" i="7"/>
  <c r="I14" i="7"/>
  <c r="I11" i="7"/>
  <c r="I28" i="7"/>
  <c r="I22" i="7"/>
  <c r="I37" i="7"/>
  <c r="K33" i="7"/>
  <c r="K15" i="7"/>
  <c r="K47" i="7"/>
  <c r="K44" i="7"/>
  <c r="K41" i="7"/>
  <c r="K38" i="7"/>
  <c r="I32" i="7"/>
  <c r="I47" i="7"/>
  <c r="I44" i="7"/>
  <c r="I41" i="7"/>
  <c r="I38" i="7"/>
  <c r="I35" i="7"/>
  <c r="K25" i="7"/>
  <c r="I16" i="7"/>
  <c r="I43" i="7"/>
  <c r="K18" i="7"/>
  <c r="K46" i="7"/>
  <c r="K43" i="7"/>
  <c r="K40" i="7"/>
  <c r="K37" i="7"/>
  <c r="I34" i="7"/>
  <c r="I31" i="7"/>
  <c r="I25" i="7"/>
  <c r="G42" i="7"/>
  <c r="G20" i="7"/>
  <c r="G38" i="7"/>
  <c r="G48" i="7"/>
  <c r="G18" i="7"/>
  <c r="G19" i="7"/>
  <c r="G26" i="7"/>
  <c r="G36" i="7"/>
  <c r="G29" i="7"/>
  <c r="G30" i="7"/>
  <c r="G43" i="7"/>
  <c r="I8" i="7" l="1"/>
  <c r="G8" i="7"/>
  <c r="K8" i="7"/>
  <c r="E48" i="6" l="1"/>
  <c r="E47" i="6"/>
  <c r="E46" i="6"/>
  <c r="E45" i="6"/>
  <c r="E44" i="6"/>
  <c r="E43" i="6"/>
  <c r="F43" i="6" s="1"/>
  <c r="E42" i="6"/>
  <c r="F42" i="6" s="1"/>
  <c r="E41" i="6"/>
  <c r="E40" i="6"/>
  <c r="F40" i="6" s="1"/>
  <c r="E39" i="6"/>
  <c r="F39" i="6" s="1"/>
  <c r="E38" i="6"/>
  <c r="E37" i="6"/>
  <c r="F37" i="6" s="1"/>
  <c r="E36" i="6"/>
  <c r="E35" i="6"/>
  <c r="E34" i="6"/>
  <c r="E33" i="6"/>
  <c r="E32" i="6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E23" i="6"/>
  <c r="E22" i="6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E11" i="6"/>
  <c r="E10" i="6"/>
  <c r="E8" i="6" s="1"/>
  <c r="E9" i="6"/>
  <c r="I8" i="6"/>
  <c r="G8" i="6"/>
  <c r="F32" i="6" l="1"/>
  <c r="F9" i="6"/>
  <c r="F33" i="6"/>
  <c r="F45" i="6"/>
  <c r="F22" i="6"/>
  <c r="F23" i="6"/>
  <c r="F47" i="6"/>
  <c r="J48" i="6"/>
  <c r="J45" i="6"/>
  <c r="J42" i="6"/>
  <c r="J39" i="6"/>
  <c r="J36" i="6"/>
  <c r="H33" i="6"/>
  <c r="H30" i="6"/>
  <c r="H27" i="6"/>
  <c r="H24" i="6"/>
  <c r="H21" i="6"/>
  <c r="H18" i="6"/>
  <c r="H15" i="6"/>
  <c r="H12" i="6"/>
  <c r="H9" i="6"/>
  <c r="H48" i="6"/>
  <c r="H45" i="6"/>
  <c r="H42" i="6"/>
  <c r="H39" i="6"/>
  <c r="H36" i="6"/>
  <c r="J29" i="6"/>
  <c r="J23" i="6"/>
  <c r="J17" i="6"/>
  <c r="J11" i="6"/>
  <c r="J44" i="6"/>
  <c r="J41" i="6"/>
  <c r="J38" i="6"/>
  <c r="J35" i="6"/>
  <c r="H41" i="6"/>
  <c r="F44" i="6"/>
  <c r="F38" i="6"/>
  <c r="J33" i="6"/>
  <c r="J18" i="6"/>
  <c r="J32" i="6"/>
  <c r="J26" i="6"/>
  <c r="J20" i="6"/>
  <c r="J14" i="6"/>
  <c r="H32" i="6"/>
  <c r="H29" i="6"/>
  <c r="H26" i="6"/>
  <c r="H23" i="6"/>
  <c r="H20" i="6"/>
  <c r="H17" i="6"/>
  <c r="H14" i="6"/>
  <c r="H11" i="6"/>
  <c r="H44" i="6"/>
  <c r="H35" i="6"/>
  <c r="F41" i="6"/>
  <c r="J9" i="6"/>
  <c r="H38" i="6"/>
  <c r="J47" i="6"/>
  <c r="H47" i="6"/>
  <c r="J24" i="6"/>
  <c r="J34" i="6"/>
  <c r="J31" i="6"/>
  <c r="J28" i="6"/>
  <c r="J25" i="6"/>
  <c r="J22" i="6"/>
  <c r="J19" i="6"/>
  <c r="J16" i="6"/>
  <c r="J13" i="6"/>
  <c r="J10" i="6"/>
  <c r="J27" i="6"/>
  <c r="J12" i="6"/>
  <c r="J46" i="6"/>
  <c r="J43" i="6"/>
  <c r="J40" i="6"/>
  <c r="J37" i="6"/>
  <c r="H34" i="6"/>
  <c r="H31" i="6"/>
  <c r="H28" i="6"/>
  <c r="H25" i="6"/>
  <c r="H22" i="6"/>
  <c r="H19" i="6"/>
  <c r="H16" i="6"/>
  <c r="H13" i="6"/>
  <c r="H10" i="6"/>
  <c r="H46" i="6"/>
  <c r="H43" i="6"/>
  <c r="H40" i="6"/>
  <c r="H37" i="6"/>
  <c r="J21" i="6"/>
  <c r="J30" i="6"/>
  <c r="J15" i="6"/>
  <c r="F34" i="6"/>
  <c r="F46" i="6"/>
  <c r="F11" i="6"/>
  <c r="F12" i="6"/>
  <c r="F24" i="6"/>
  <c r="F36" i="6"/>
  <c r="F48" i="6"/>
  <c r="F10" i="6"/>
  <c r="H8" i="6" l="1"/>
  <c r="J8" i="6"/>
  <c r="F8" i="6"/>
  <c r="D4" i="4" l="1"/>
  <c r="E19" i="4" s="1"/>
  <c r="E8" i="3"/>
  <c r="D8" i="3"/>
  <c r="H7" i="2"/>
  <c r="E20" i="4" l="1"/>
  <c r="E21" i="4"/>
  <c r="E22" i="4"/>
  <c r="E11" i="4"/>
  <c r="E23" i="4"/>
  <c r="E12" i="4"/>
  <c r="E13" i="4"/>
  <c r="E8" i="4"/>
  <c r="E9" i="4"/>
  <c r="E10" i="4"/>
  <c r="E14" i="4"/>
  <c r="E15" i="4"/>
  <c r="E16" i="4"/>
  <c r="E5" i="4"/>
  <c r="E17" i="4"/>
  <c r="E6" i="4"/>
  <c r="E18" i="4"/>
  <c r="E7" i="4"/>
  <c r="E4" i="4" l="1"/>
  <c r="D17" i="2" l="1"/>
  <c r="D16" i="2"/>
  <c r="D15" i="2"/>
  <c r="D14" i="2"/>
  <c r="D13" i="2"/>
  <c r="D12" i="2"/>
  <c r="D11" i="2"/>
  <c r="D10" i="2"/>
  <c r="D9" i="2"/>
  <c r="D8" i="2"/>
  <c r="F7" i="2"/>
  <c r="D7" i="2" l="1"/>
  <c r="I14" i="2" s="1"/>
  <c r="G8" i="2" l="1"/>
  <c r="I17" i="2"/>
  <c r="E11" i="2"/>
  <c r="E15" i="2"/>
  <c r="E14" i="2"/>
  <c r="E13" i="2"/>
  <c r="I10" i="2"/>
  <c r="I13" i="2"/>
  <c r="E8" i="2"/>
  <c r="E12" i="2"/>
  <c r="G11" i="2"/>
  <c r="E10" i="2"/>
  <c r="G14" i="2"/>
  <c r="I12" i="2"/>
  <c r="G17" i="2"/>
  <c r="G16" i="2"/>
  <c r="G15" i="2"/>
  <c r="I16" i="2"/>
  <c r="I9" i="2"/>
  <c r="G9" i="2"/>
  <c r="G13" i="2"/>
  <c r="E9" i="2"/>
  <c r="G10" i="2"/>
  <c r="I8" i="2"/>
  <c r="E17" i="2"/>
  <c r="G12" i="2"/>
  <c r="I11" i="2"/>
  <c r="E16" i="2"/>
  <c r="I15" i="2"/>
  <c r="G7" i="2" l="1"/>
  <c r="I7" i="2"/>
  <c r="E7" i="2"/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L6" i="1"/>
  <c r="K6" i="1"/>
  <c r="I6" i="1"/>
  <c r="G6" i="1"/>
  <c r="F6" i="1" l="1"/>
  <c r="J37" i="1" s="1"/>
  <c r="J44" i="1" l="1"/>
  <c r="H26" i="1"/>
  <c r="H19" i="1"/>
  <c r="J32" i="1"/>
  <c r="J31" i="1"/>
  <c r="J9" i="1"/>
  <c r="H15" i="1"/>
  <c r="H23" i="1"/>
  <c r="J35" i="1"/>
  <c r="J13" i="1"/>
  <c r="H11" i="1"/>
  <c r="H21" i="1"/>
  <c r="J27" i="1"/>
  <c r="H20" i="1"/>
  <c r="J41" i="1"/>
  <c r="H28" i="1"/>
  <c r="H18" i="1"/>
  <c r="H17" i="1"/>
  <c r="H25" i="1"/>
  <c r="H24" i="1"/>
  <c r="J45" i="1"/>
  <c r="J46" i="1"/>
  <c r="H27" i="1"/>
  <c r="H43" i="1"/>
  <c r="H44" i="1"/>
  <c r="J22" i="1"/>
  <c r="H33" i="1"/>
  <c r="J21" i="1"/>
  <c r="H31" i="1"/>
  <c r="J18" i="1"/>
  <c r="J30" i="1"/>
  <c r="H46" i="1"/>
  <c r="H14" i="1"/>
  <c r="J25" i="1"/>
  <c r="H39" i="1"/>
  <c r="H32" i="1"/>
  <c r="H34" i="1"/>
  <c r="H29" i="1"/>
  <c r="J17" i="1"/>
  <c r="H35" i="1"/>
  <c r="J34" i="1"/>
  <c r="J38" i="1"/>
  <c r="H7" i="1"/>
  <c r="J10" i="1"/>
  <c r="J29" i="1"/>
  <c r="H10" i="1"/>
  <c r="J7" i="1"/>
  <c r="J39" i="1"/>
  <c r="J8" i="1"/>
  <c r="J16" i="1"/>
  <c r="J26" i="1"/>
  <c r="J33" i="1"/>
  <c r="H22" i="1"/>
  <c r="J11" i="1"/>
  <c r="J43" i="1"/>
  <c r="J20" i="1"/>
  <c r="H36" i="1"/>
  <c r="H42" i="1"/>
  <c r="H37" i="1"/>
  <c r="H30" i="1"/>
  <c r="J15" i="1"/>
  <c r="H8" i="1"/>
  <c r="J28" i="1"/>
  <c r="J36" i="1"/>
  <c r="J42" i="1"/>
  <c r="H41" i="1"/>
  <c r="J14" i="1"/>
  <c r="J19" i="1"/>
  <c r="H12" i="1"/>
  <c r="H40" i="1"/>
  <c r="H9" i="1"/>
  <c r="J12" i="1"/>
  <c r="H45" i="1"/>
  <c r="H38" i="1"/>
  <c r="J23" i="1"/>
  <c r="H16" i="1"/>
  <c r="J40" i="1"/>
  <c r="H13" i="1"/>
  <c r="J24" i="1"/>
  <c r="J6" i="1" l="1"/>
  <c r="H6" i="1"/>
</calcChain>
</file>

<file path=xl/sharedStrings.xml><?xml version="1.0" encoding="utf-8"?>
<sst xmlns="http://schemas.openxmlformats.org/spreadsheetml/2006/main" count="779" uniqueCount="246">
  <si>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</si>
  <si>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</si>
  <si>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</si>
  <si>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</si>
  <si>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</si>
  <si>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Total</t>
  </si>
  <si>
    <t>Regular</t>
  </si>
  <si>
    <t>Especial</t>
  </si>
  <si>
    <t>No.</t>
  </si>
  <si>
    <t>%</t>
  </si>
  <si>
    <t>Total País</t>
  </si>
  <si>
    <t>Ozama o Metropolitana</t>
  </si>
  <si>
    <t>Distrito Nacional</t>
  </si>
  <si>
    <t xml:space="preserve">Santo Domingo 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</si>
  <si>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</si>
  <si>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</si>
  <si>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</si>
  <si>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</si>
  <si>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</si>
  <si>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</si>
  <si>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</si>
  <si>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</si>
  <si>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</si>
  <si>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</si>
  <si>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</si>
  <si>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</si>
  <si>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</si>
  <si>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</si>
  <si>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</si>
  <si>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</si>
  <si>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</si>
  <si>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</si>
  <si>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</si>
  <si>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</si>
  <si>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</si>
  <si>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</si>
  <si>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</si>
  <si>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</si>
  <si>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</si>
  <si>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</si>
  <si>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</si>
  <si>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</si>
  <si>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</si>
  <si>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</si>
  <si>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</si>
  <si>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</si>
  <si>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</si>
  <si>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</si>
  <si>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</si>
  <si>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</si>
  <si>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</si>
  <si>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</si>
  <si>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</si>
  <si>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</si>
  <si>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</si>
  <si>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</si>
  <si>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</si>
  <si>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</si>
  <si>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</si>
  <si>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</si>
  <si>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</si>
  <si>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</si>
  <si>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 xml:space="preserve">VISISTAS DE INSPECCION DEL TRABAJO POR TIPO DE ACTIVIDAD,SEGUN REGIONES DE PLANIFICACION, REPRESENTACION Y AGENCIA LOCAL DE TRABAJO, ENERO-MARZO AÑO 2024                                                            </t>
  </si>
  <si>
    <t>Público Atendido por Sexo y Cálculo de Prestaciones, Enero-Marzo Año 2024</t>
  </si>
  <si>
    <t xml:space="preserve">Región </t>
  </si>
  <si>
    <t xml:space="preserve">                                              Público atendido</t>
  </si>
  <si>
    <t>Hombre</t>
  </si>
  <si>
    <t>Mujer</t>
  </si>
  <si>
    <t>Cibao Nordeste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</si>
  <si>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</si>
  <si>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>Visitas de Inspección por Rama de Actividad Económica, Año Enero-Marzo 2024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</si>
  <si>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</si>
  <si>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</si>
  <si>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</si>
  <si>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</si>
  <si>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</si>
  <si>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</si>
  <si>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</si>
  <si>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</si>
  <si>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</si>
  <si>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</si>
  <si>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</si>
  <si>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</si>
  <si>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</si>
  <si>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</si>
  <si>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</si>
  <si>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</si>
  <si>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</si>
  <si>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</si>
  <si>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</si>
  <si>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</si>
  <si>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</si>
  <si>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</si>
  <si>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</si>
  <si>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</si>
  <si>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Enero-Marzo, Año 2024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</si>
  <si>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</si>
  <si>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</si>
  <si>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</si>
  <si>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</si>
  <si>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</si>
  <si>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</si>
  <si>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</si>
  <si>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</si>
  <si>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</si>
  <si>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</si>
  <si>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</si>
  <si>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</si>
  <si>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</si>
  <si>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</si>
  <si>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</si>
  <si>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</si>
  <si>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</si>
  <si>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</si>
  <si>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</si>
  <si>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</si>
  <si>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</si>
  <si>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Comités de  Higiene y Seguridad del Trabajo Creados Según Gestión, Enero-Marzo 2024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</si>
  <si>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</si>
  <si>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</si>
  <si>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</si>
  <si>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</si>
  <si>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</si>
  <si>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</si>
  <si>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</si>
  <si>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</si>
  <si>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</si>
  <si>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</si>
  <si>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</si>
  <si>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</si>
  <si>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</si>
  <si>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</si>
  <si>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</si>
  <si>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Público Atendido en Asistencia Judicial por Sexo, Según Región de Planificación y  Representación Local, Enero-Marzo Año 2024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</si>
  <si>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</si>
  <si>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</si>
  <si>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</si>
  <si>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</si>
  <si>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</si>
  <si>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</si>
  <si>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</si>
  <si>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Samana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</si>
  <si>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</si>
  <si>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Trabajador y Empleador, Según Región de Planificación y  Representación Local de Enero-Marzo, Año 2024</t>
  </si>
  <si>
    <t>Trabajador</t>
  </si>
  <si>
    <t>Empleador</t>
  </si>
  <si>
    <t>Público Atendido con Expedientes Judiciales por Rama de Actividad Económica, Asistencia Judicial, Enero-Marzo Año 2024</t>
  </si>
  <si>
    <t>Rama de Actividad</t>
  </si>
  <si>
    <t xml:space="preserve">Transporte y almacenamiento   </t>
  </si>
  <si>
    <t xml:space="preserve">Información y Comunicaciónes </t>
  </si>
  <si>
    <t>Indiferencias de producción de bienes y servicios de los hogares para uso propio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</si>
  <si>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</si>
  <si>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</si>
  <si>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Enero-Marzo Año 2024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</si>
  <si>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</si>
  <si>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</si>
  <si>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</si>
  <si>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</si>
  <si>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</si>
  <si>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</si>
  <si>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</si>
  <si>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</si>
  <si>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</si>
  <si>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Comités de Higiene y Seguridad del Trabajo Creados Según Región de Planificación y Representación Local de Trabajo, Enero-Marzo 2024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</si>
  <si>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</si>
  <si>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</si>
  <si>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</si>
  <si>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</si>
  <si>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</si>
  <si>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</si>
  <si>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</si>
  <si>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</si>
  <si>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Cantidad de Acciones de Evaluaciones y Monitores Realizadas por Empresas, Región de Planificación y Representación Local de Trabajo, Enero-Marzo Año 2024</t>
  </si>
  <si>
    <t>Cantidad de Empresas</t>
  </si>
  <si>
    <t>Personas Capacitadas en Materia de Higiene y Seguridad Industrial por Sexo Según Representación Local  de Trabajo, Enero-Marzo 2024</t>
  </si>
  <si>
    <t>Empresas</t>
  </si>
  <si>
    <t>Cantidad Taller</t>
  </si>
  <si>
    <t>San Cristobal</t>
  </si>
  <si>
    <t>Niños, Niñas y Adolescentes Retirados de Trabajo Infantil por Representación Local y Sexo, Enero-Marzo Año 2024</t>
  </si>
  <si>
    <t xml:space="preserve">Representación Local </t>
  </si>
  <si>
    <t xml:space="preserve">Sexo </t>
  </si>
  <si>
    <t>Santo Domingo</t>
  </si>
  <si>
    <t>Santo  Domingo Oeste</t>
  </si>
  <si>
    <t>Bani (Peravia)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</si>
  <si>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</si>
  <si>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</si>
  <si>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</si>
  <si>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</si>
  <si>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</si>
  <si>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</si>
  <si>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</si>
  <si>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</si>
  <si>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</si>
  <si>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>Niños, Niñas y Adolescentes Retirados de Trabajo Infantil por Rama de Actividad Económica y Edad, Enero-Marzo 2024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</si>
  <si>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</si>
  <si>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</si>
  <si>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</si>
  <si>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</si>
  <si>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</si>
  <si>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</si>
  <si>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</si>
  <si>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</si>
  <si>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</si>
  <si>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</si>
  <si>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</si>
  <si>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</si>
  <si>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</si>
  <si>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</si>
  <si>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</si>
  <si>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</si>
  <si>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</si>
  <si>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</si>
  <si>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</si>
  <si>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Enseñanza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</si>
  <si>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</si>
  <si>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</si>
  <si>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</si>
  <si>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</si>
  <si>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</si>
  <si>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</si>
  <si>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</si>
  <si>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t>Niños, Niñas y Adolescentes Retirados de Trabajo Infantil por Representación Local y Estatus Legal, Enero-Marzo 2024</t>
  </si>
  <si>
    <t>Estatus Legal</t>
  </si>
  <si>
    <t>Documentado</t>
  </si>
  <si>
    <t>Indocumentado</t>
  </si>
  <si>
    <t>Bani ( Peravia)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</si>
  <si>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</si>
  <si>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Mediaciones en Conflictos Juridicos de  Trabajo y Trabajadores por Sexo, Según Resultado, Enero-Marzo 2024</t>
  </si>
  <si>
    <t>Resultado</t>
  </si>
  <si>
    <t>Mediaciones</t>
  </si>
  <si>
    <t>Trabajadores Involucrados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</si>
  <si>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</si>
  <si>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</si>
  <si>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</si>
  <si>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</si>
  <si>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</si>
  <si>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</si>
  <si>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</si>
  <si>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</si>
  <si>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Enero-Marzo 2024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</si>
  <si>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</si>
  <si>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Total Conflictos</t>
  </si>
  <si>
    <t>No acuerdos</t>
  </si>
  <si>
    <t>No Comparecencia</t>
  </si>
  <si>
    <t xml:space="preserve">    </t>
  </si>
  <si>
    <t>Mediaciones en Convenios Colectivos por Rama de Actividad Económica, Según Resultados,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</si>
</sst>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Bookman Old Style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mbria"/>
      <family val="1"/>
    </font>
    <font>
      <b/>
      <i/>
      <sz val="8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2"/>
      <color rgb="FFFF0000"/>
      <name val="Times New Roman"/>
      <family val="1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4"/>
      <color rgb="FF000000"/>
      <name val="Baskerville Old Face"/>
      <family val="1"/>
    </font>
    <font>
      <b/>
      <sz val="12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askerville Old Face"/>
      <family val="1"/>
    </font>
    <font>
      <sz val="11"/>
      <color theme="1"/>
      <name val="Baskerville Old Face"/>
      <family val="1"/>
    </font>
    <font>
      <sz val="11"/>
      <color rgb="FF000000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8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askerville Old Face"/>
      <family val="1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2"/>
      <color rgb="FF000000"/>
      <name val="Cambria"/>
      <family val="1"/>
    </font>
    <font>
      <sz val="10"/>
      <name val="Arial"/>
      <family val="2"/>
    </font>
    <font>
      <b/>
      <sz val="11"/>
      <color rgb="FF000000"/>
      <name val="Baskerville Old Face"/>
      <family val="1"/>
    </font>
    <font>
      <b/>
      <sz val="14"/>
      <color theme="1"/>
      <name val="Baskerville Old Fac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4"/>
      <color theme="1"/>
      <name val="Bookman Old Style"/>
      <family val="1"/>
    </font>
    <font>
      <b/>
      <sz val="10"/>
      <color rgb="FF000000"/>
      <name val="Baskerville Old Face"/>
      <family val="1"/>
    </font>
    <font>
      <sz val="10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3" fillId="0" borderId="0"/>
  </cellStyleXfs>
  <cellXfs count="39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0" fillId="0" borderId="0" xfId="0" applyNumberFormat="1"/>
    <xf numFmtId="16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3" fontId="2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3" fontId="19" fillId="0" borderId="1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18" fillId="2" borderId="0" xfId="0" applyFont="1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9" xfId="0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0" fontId="0" fillId="0" borderId="0" xfId="0" applyFill="1"/>
    <xf numFmtId="3" fontId="24" fillId="0" borderId="9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0" xfId="0" applyFont="1"/>
    <xf numFmtId="0" fontId="32" fillId="0" borderId="0" xfId="0" applyFont="1" applyAlignment="1">
      <alignment horizontal="center"/>
    </xf>
    <xf numFmtId="0" fontId="27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wrapText="1"/>
    </xf>
    <xf numFmtId="0" fontId="33" fillId="0" borderId="12" xfId="0" applyFont="1" applyBorder="1" applyAlignment="1">
      <alignment horizont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vertical="center" wrapText="1"/>
    </xf>
    <xf numFmtId="164" fontId="34" fillId="0" borderId="12" xfId="0" applyNumberFormat="1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/>
    </xf>
    <xf numFmtId="0" fontId="37" fillId="8" borderId="0" xfId="0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/>
    </xf>
    <xf numFmtId="0" fontId="37" fillId="8" borderId="12" xfId="0" applyFont="1" applyFill="1" applyBorder="1" applyAlignment="1">
      <alignment horizontal="center" vertical="center"/>
    </xf>
    <xf numFmtId="164" fontId="37" fillId="0" borderId="12" xfId="0" applyNumberFormat="1" applyFont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/>
    </xf>
    <xf numFmtId="0" fontId="26" fillId="0" borderId="12" xfId="0" applyFont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left" vertical="center"/>
    </xf>
    <xf numFmtId="0" fontId="41" fillId="2" borderId="13" xfId="0" applyFont="1" applyFill="1" applyBorder="1" applyAlignment="1">
      <alignment horizontal="center"/>
    </xf>
    <xf numFmtId="0" fontId="41" fillId="7" borderId="0" xfId="0" applyFont="1" applyFill="1" applyAlignment="1">
      <alignment horizontal="left" vertical="center"/>
    </xf>
    <xf numFmtId="0" fontId="41" fillId="7" borderId="0" xfId="0" applyFont="1" applyFill="1" applyAlignment="1">
      <alignment horizontal="center" vertical="center"/>
    </xf>
    <xf numFmtId="0" fontId="41" fillId="7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0" fontId="36" fillId="0" borderId="14" xfId="0" applyFont="1" applyFill="1" applyBorder="1" applyAlignment="1">
      <alignment horizontal="center" vertical="center"/>
    </xf>
    <xf numFmtId="164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/>
    </xf>
    <xf numFmtId="164" fontId="35" fillId="0" borderId="12" xfId="0" applyNumberFormat="1" applyFont="1" applyBorder="1" applyAlignment="1">
      <alignment horizontal="center" vertical="center"/>
    </xf>
    <xf numFmtId="0" fontId="42" fillId="0" borderId="14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36" fillId="0" borderId="0" xfId="0" applyFont="1" applyFill="1" applyBorder="1"/>
    <xf numFmtId="0" fontId="35" fillId="0" borderId="0" xfId="0" applyFont="1" applyFill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 vertical="center"/>
    </xf>
    <xf numFmtId="0" fontId="44" fillId="7" borderId="13" xfId="0" applyFont="1" applyFill="1" applyBorder="1" applyAlignment="1">
      <alignment horizontal="center"/>
    </xf>
    <xf numFmtId="0" fontId="44" fillId="7" borderId="15" xfId="0" applyFont="1" applyFill="1" applyBorder="1" applyAlignment="1">
      <alignment vertical="center"/>
    </xf>
    <xf numFmtId="0" fontId="44" fillId="7" borderId="1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vertical="center" wrapText="1"/>
    </xf>
    <xf numFmtId="0" fontId="45" fillId="0" borderId="12" xfId="0" applyFont="1" applyFill="1" applyBorder="1" applyAlignment="1">
      <alignment horizontal="center" vertical="center" wrapText="1"/>
    </xf>
    <xf numFmtId="164" fontId="45" fillId="0" borderId="12" xfId="0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/>
    </xf>
    <xf numFmtId="0" fontId="47" fillId="0" borderId="0" xfId="0" applyFont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 vertical="center"/>
    </xf>
    <xf numFmtId="0" fontId="48" fillId="7" borderId="1" xfId="0" applyFont="1" applyFill="1" applyBorder="1" applyAlignment="1">
      <alignment horizontal="center" vertical="center"/>
    </xf>
    <xf numFmtId="0" fontId="48" fillId="7" borderId="1" xfId="0" applyFont="1" applyFill="1" applyBorder="1" applyAlignment="1">
      <alignment horizontal="right" vertical="center"/>
    </xf>
    <xf numFmtId="0" fontId="48" fillId="0" borderId="5" xfId="0" applyFont="1" applyFill="1" applyBorder="1" applyAlignment="1">
      <alignment horizontal="left" vertical="center"/>
    </xf>
    <xf numFmtId="0" fontId="48" fillId="0" borderId="5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wrapText="1"/>
    </xf>
    <xf numFmtId="0" fontId="37" fillId="0" borderId="2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wrapText="1"/>
    </xf>
    <xf numFmtId="0" fontId="49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horizontal="center" wrapText="1"/>
    </xf>
    <xf numFmtId="0" fontId="37" fillId="0" borderId="2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left"/>
    </xf>
    <xf numFmtId="164" fontId="34" fillId="0" borderId="5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/>
    </xf>
    <xf numFmtId="164" fontId="37" fillId="0" borderId="1" xfId="0" applyNumberFormat="1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164" fontId="48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 wrapText="1"/>
    </xf>
    <xf numFmtId="164" fontId="39" fillId="0" borderId="0" xfId="0" applyNumberFormat="1" applyFont="1" applyFill="1" applyBorder="1" applyAlignment="1">
      <alignment horizontal="center" wrapText="1"/>
    </xf>
    <xf numFmtId="3" fontId="39" fillId="0" borderId="0" xfId="0" applyNumberFormat="1" applyFont="1" applyFill="1" applyBorder="1" applyAlignment="1">
      <alignment horizontal="center" vertical="center" wrapText="1"/>
    </xf>
    <xf numFmtId="3" fontId="39" fillId="0" borderId="0" xfId="0" applyNumberFormat="1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 wrapText="1"/>
    </xf>
    <xf numFmtId="3" fontId="49" fillId="0" borderId="0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wrapText="1"/>
    </xf>
    <xf numFmtId="3" fontId="49" fillId="0" borderId="1" xfId="0" applyNumberFormat="1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wrapText="1"/>
    </xf>
    <xf numFmtId="3" fontId="49" fillId="0" borderId="0" xfId="0" applyNumberFormat="1" applyFont="1" applyFill="1" applyBorder="1" applyAlignment="1">
      <alignment horizontal="center" wrapText="1"/>
    </xf>
    <xf numFmtId="0" fontId="49" fillId="0" borderId="1" xfId="0" applyFont="1" applyFill="1" applyBorder="1" applyAlignment="1">
      <alignment horizontal="center" wrapText="1"/>
    </xf>
    <xf numFmtId="3" fontId="49" fillId="0" borderId="1" xfId="0" applyNumberFormat="1" applyFont="1" applyFill="1" applyBorder="1" applyAlignment="1">
      <alignment horizontal="center" wrapText="1"/>
    </xf>
    <xf numFmtId="0" fontId="50" fillId="0" borderId="2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/>
    </xf>
    <xf numFmtId="0" fontId="48" fillId="7" borderId="0" xfId="0" applyFont="1" applyFill="1" applyBorder="1" applyAlignment="1">
      <alignment horizontal="center" vertical="center"/>
    </xf>
    <xf numFmtId="0" fontId="48" fillId="7" borderId="16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48" fillId="7" borderId="17" xfId="0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left" vertical="center"/>
    </xf>
    <xf numFmtId="0" fontId="48" fillId="8" borderId="0" xfId="0" applyFont="1" applyFill="1" applyBorder="1" applyAlignment="1">
      <alignment horizontal="center" vertical="center"/>
    </xf>
    <xf numFmtId="164" fontId="48" fillId="8" borderId="0" xfId="0" applyNumberFormat="1" applyFont="1" applyFill="1" applyBorder="1" applyAlignment="1">
      <alignment horizontal="center" vertical="center"/>
    </xf>
    <xf numFmtId="3" fontId="48" fillId="8" borderId="0" xfId="0" applyNumberFormat="1" applyFont="1" applyFill="1" applyBorder="1" applyAlignment="1">
      <alignment horizontal="center" vertical="center"/>
    </xf>
    <xf numFmtId="3" fontId="34" fillId="8" borderId="0" xfId="0" applyNumberFormat="1" applyFont="1" applyFill="1" applyBorder="1" applyAlignment="1">
      <alignment horizontal="center" wrapText="1"/>
    </xf>
    <xf numFmtId="3" fontId="1" fillId="8" borderId="0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 wrapText="1"/>
    </xf>
    <xf numFmtId="164" fontId="37" fillId="0" borderId="0" xfId="0" applyNumberFormat="1" applyFont="1" applyFill="1" applyBorder="1" applyAlignment="1">
      <alignment horizontal="center" wrapText="1"/>
    </xf>
    <xf numFmtId="164" fontId="37" fillId="0" borderId="1" xfId="0" applyNumberFormat="1" applyFont="1" applyFill="1" applyBorder="1" applyAlignment="1">
      <alignment horizontal="center" wrapText="1"/>
    </xf>
    <xf numFmtId="0" fontId="34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left" vertical="center"/>
    </xf>
    <xf numFmtId="0" fontId="34" fillId="7" borderId="0" xfId="0" applyFont="1" applyFill="1" applyBorder="1" applyAlignment="1">
      <alignment horizontal="center"/>
    </xf>
    <xf numFmtId="3" fontId="37" fillId="0" borderId="0" xfId="1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center"/>
    </xf>
    <xf numFmtId="3" fontId="37" fillId="0" borderId="1" xfId="1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/>
    </xf>
    <xf numFmtId="3" fontId="34" fillId="7" borderId="0" xfId="0" applyNumberFormat="1" applyFont="1" applyFill="1" applyBorder="1" applyAlignment="1">
      <alignment horizontal="center" vertical="center"/>
    </xf>
    <xf numFmtId="3" fontId="37" fillId="0" borderId="0" xfId="1" applyNumberFormat="1" applyFont="1" applyFill="1" applyBorder="1"/>
    <xf numFmtId="3" fontId="37" fillId="0" borderId="0" xfId="1" applyNumberFormat="1" applyFont="1" applyFill="1" applyBorder="1" applyAlignment="1">
      <alignment horizontal="center"/>
    </xf>
    <xf numFmtId="3" fontId="37" fillId="0" borderId="1" xfId="1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5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 wrapText="1"/>
    </xf>
    <xf numFmtId="0" fontId="56" fillId="2" borderId="12" xfId="0" applyFont="1" applyFill="1" applyBorder="1" applyAlignment="1">
      <alignment horizontal="center" vertical="center" wrapText="1"/>
    </xf>
    <xf numFmtId="0" fontId="56" fillId="7" borderId="12" xfId="0" applyFont="1" applyFill="1" applyBorder="1" applyAlignment="1">
      <alignment horizontal="center"/>
    </xf>
    <xf numFmtId="0" fontId="56" fillId="2" borderId="12" xfId="0" applyFont="1" applyFill="1" applyBorder="1" applyAlignment="1">
      <alignment horizontal="center" vertical="center"/>
    </xf>
    <xf numFmtId="0" fontId="57" fillId="7" borderId="12" xfId="0" applyFont="1" applyFill="1" applyBorder="1" applyAlignment="1">
      <alignment horizontal="center" vertical="center" wrapText="1"/>
    </xf>
    <xf numFmtId="0" fontId="57" fillId="7" borderId="12" xfId="0" applyFont="1" applyFill="1" applyBorder="1" applyAlignment="1">
      <alignment horizontal="center"/>
    </xf>
    <xf numFmtId="0" fontId="58" fillId="8" borderId="0" xfId="0" applyFont="1" applyFill="1" applyBorder="1" applyAlignment="1">
      <alignment horizontal="left" vertical="center"/>
    </xf>
    <xf numFmtId="0" fontId="58" fillId="8" borderId="0" xfId="0" applyFont="1" applyFill="1" applyBorder="1" applyAlignment="1">
      <alignment horizontal="center" vertical="center" wrapText="1"/>
    </xf>
    <xf numFmtId="165" fontId="58" fillId="8" borderId="0" xfId="0" applyNumberFormat="1" applyFont="1" applyFill="1" applyBorder="1" applyAlignment="1">
      <alignment horizontal="center" vertical="center" wrapText="1"/>
    </xf>
    <xf numFmtId="3" fontId="58" fillId="8" borderId="0" xfId="0" applyNumberFormat="1" applyFont="1" applyFill="1" applyBorder="1" applyAlignment="1">
      <alignment horizontal="center" vertical="center" wrapText="1"/>
    </xf>
    <xf numFmtId="164" fontId="58" fillId="8" borderId="0" xfId="0" applyNumberFormat="1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horizontal="center" vertical="center"/>
    </xf>
    <xf numFmtId="165" fontId="59" fillId="0" borderId="0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Border="1" applyAlignment="1">
      <alignment horizontal="center" vertical="center" wrapText="1"/>
    </xf>
    <xf numFmtId="165" fontId="59" fillId="0" borderId="0" xfId="0" applyNumberFormat="1" applyFont="1" applyBorder="1" applyAlignment="1">
      <alignment horizontal="center" vertical="center"/>
    </xf>
    <xf numFmtId="3" fontId="5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60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165" fontId="59" fillId="0" borderId="1" xfId="0" applyNumberFormat="1" applyFont="1" applyFill="1" applyBorder="1" applyAlignment="1">
      <alignment horizontal="center" vertical="center" wrapText="1"/>
    </xf>
    <xf numFmtId="3" fontId="59" fillId="0" borderId="1" xfId="0" applyNumberFormat="1" applyFont="1" applyFill="1" applyBorder="1" applyAlignment="1">
      <alignment horizontal="center" vertical="center" wrapText="1"/>
    </xf>
    <xf numFmtId="165" fontId="59" fillId="0" borderId="1" xfId="0" applyNumberFormat="1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center" vertical="center"/>
    </xf>
    <xf numFmtId="3" fontId="59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62" fillId="2" borderId="2" xfId="0" applyFont="1" applyFill="1" applyBorder="1" applyAlignment="1">
      <alignment horizontal="center" vertical="center" wrapText="1"/>
    </xf>
    <xf numFmtId="0" fontId="62" fillId="2" borderId="0" xfId="0" applyFont="1" applyFill="1" applyBorder="1" applyAlignment="1">
      <alignment horizontal="center" vertical="center" wrapText="1"/>
    </xf>
    <xf numFmtId="0" fontId="62" fillId="2" borderId="12" xfId="0" applyFont="1" applyFill="1" applyBorder="1" applyAlignment="1">
      <alignment horizontal="center" vertical="center" wrapText="1"/>
    </xf>
    <xf numFmtId="0" fontId="62" fillId="7" borderId="12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 wrapText="1"/>
    </xf>
    <xf numFmtId="0" fontId="62" fillId="7" borderId="12" xfId="0" applyFont="1" applyFill="1" applyBorder="1" applyAlignment="1">
      <alignment horizontal="center" vertical="center" wrapText="1"/>
    </xf>
    <xf numFmtId="0" fontId="62" fillId="7" borderId="1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vertical="center"/>
    </xf>
    <xf numFmtId="0" fontId="62" fillId="8" borderId="14" xfId="0" applyFont="1" applyFill="1" applyBorder="1" applyAlignment="1">
      <alignment horizontal="center" vertical="center"/>
    </xf>
    <xf numFmtId="3" fontId="62" fillId="8" borderId="14" xfId="0" applyNumberFormat="1" applyFont="1" applyFill="1" applyBorder="1" applyAlignment="1">
      <alignment horizontal="center" vertical="center"/>
    </xf>
    <xf numFmtId="1" fontId="62" fillId="8" borderId="14" xfId="0" applyNumberFormat="1" applyFont="1" applyFill="1" applyBorder="1" applyAlignment="1">
      <alignment horizontal="center" vertical="center"/>
    </xf>
    <xf numFmtId="164" fontId="62" fillId="8" borderId="14" xfId="0" applyNumberFormat="1" applyFont="1" applyFill="1" applyBorder="1" applyAlignment="1">
      <alignment horizontal="center" vertical="center"/>
    </xf>
    <xf numFmtId="0" fontId="63" fillId="0" borderId="0" xfId="0" applyFont="1" applyBorder="1" applyAlignment="1">
      <alignment horizontal="left" vertical="center"/>
    </xf>
    <xf numFmtId="164" fontId="60" fillId="0" borderId="0" xfId="0" applyNumberFormat="1" applyFont="1" applyBorder="1" applyAlignment="1">
      <alignment horizontal="center" vertical="center"/>
    </xf>
    <xf numFmtId="1" fontId="60" fillId="0" borderId="0" xfId="0" applyNumberFormat="1" applyFont="1" applyBorder="1" applyAlignment="1">
      <alignment horizontal="center" vertical="center"/>
    </xf>
    <xf numFmtId="0" fontId="6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vertical="center"/>
    </xf>
    <xf numFmtId="0" fontId="6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3" fontId="58" fillId="0" borderId="0" xfId="0" applyNumberFormat="1" applyFont="1" applyFill="1" applyBorder="1" applyAlignment="1">
      <alignment horizontal="center" wrapText="1"/>
    </xf>
    <xf numFmtId="0" fontId="61" fillId="0" borderId="0" xfId="0" applyFont="1" applyBorder="1" applyAlignment="1">
      <alignment vertical="center" wrapText="1"/>
    </xf>
    <xf numFmtId="0" fontId="27" fillId="2" borderId="1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wrapText="1"/>
    </xf>
    <xf numFmtId="0" fontId="27" fillId="2" borderId="12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7" fillId="0" borderId="12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center" wrapText="1"/>
    </xf>
    <xf numFmtId="0" fontId="28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48"/>
  <sheetViews>
    <sheetView topLeftCell="A14" zoomScaleNormal="100" workbookViewId="0">
      <selection activeCell="P21" sqref="P21"/>
    </sheetView>
  </sheetViews>
  <sheetFormatPr baseColWidth="10" defaultRowHeight="15" x14ac:dyDescent="0.25"/>
  <cols>
    <col min="5" max="5" width="23.140625" customWidth="1"/>
    <col min="6" max="6" width="13" customWidth="1"/>
    <col min="7" max="7" width="12" customWidth="1"/>
    <col min="8" max="8" width="11.28515625" customWidth="1"/>
    <col min="9" max="9" width="10.28515625" customWidth="1"/>
    <col min="10" max="10" width="9.42578125" customWidth="1"/>
    <col min="11" max="11" width="13.5703125" customWidth="1"/>
    <col min="12" max="12" width="11.5703125" customWidth="1"/>
  </cols>
  <sheetData>
    <row r="2" spans="4:12" ht="31.5" customHeight="1" thickBot="1" x14ac:dyDescent="0.3">
      <c r="D2" s="83" t="s">
        <v>62</v>
      </c>
      <c r="E2" s="83"/>
      <c r="F2" s="83"/>
      <c r="G2" s="83"/>
      <c r="H2" s="83"/>
      <c r="I2" s="83"/>
      <c r="J2" s="83"/>
      <c r="K2" s="83"/>
      <c r="L2" s="83"/>
    </row>
    <row r="3" spans="4:12" x14ac:dyDescent="0.25">
      <c r="D3" s="84" t="s">
        <v>0</v>
      </c>
      <c r="E3" s="87" t="s">
        <v>1</v>
      </c>
      <c r="F3" s="87" t="s">
        <v>2</v>
      </c>
      <c r="G3" s="87"/>
      <c r="H3" s="87"/>
      <c r="I3" s="87"/>
      <c r="J3" s="87"/>
      <c r="K3" s="87" t="s">
        <v>3</v>
      </c>
      <c r="L3" s="87" t="s">
        <v>4</v>
      </c>
    </row>
    <row r="4" spans="4:12" x14ac:dyDescent="0.25">
      <c r="D4" s="85"/>
      <c r="E4" s="88"/>
      <c r="F4" s="88" t="s">
        <v>5</v>
      </c>
      <c r="G4" s="88" t="s">
        <v>6</v>
      </c>
      <c r="H4" s="88"/>
      <c r="I4" s="88" t="s">
        <v>7</v>
      </c>
      <c r="J4" s="88"/>
      <c r="K4" s="88"/>
      <c r="L4" s="88"/>
    </row>
    <row r="5" spans="4:12" ht="15.75" thickBot="1" x14ac:dyDescent="0.3">
      <c r="D5" s="86"/>
      <c r="E5" s="89"/>
      <c r="F5" s="89"/>
      <c r="G5" s="1" t="s">
        <v>8</v>
      </c>
      <c r="H5" s="1" t="s">
        <v>9</v>
      </c>
      <c r="I5" s="1" t="s">
        <v>8</v>
      </c>
      <c r="J5" s="1" t="s">
        <v>9</v>
      </c>
      <c r="K5" s="89"/>
      <c r="L5" s="89"/>
    </row>
    <row r="6" spans="4:12" x14ac:dyDescent="0.25">
      <c r="D6" s="79" t="s">
        <v>10</v>
      </c>
      <c r="E6" s="79"/>
      <c r="F6" s="2">
        <f t="shared" ref="F6:L6" si="0">SUM(F7:F46)</f>
        <v>10219</v>
      </c>
      <c r="G6" s="2">
        <f t="shared" si="0"/>
        <v>8660</v>
      </c>
      <c r="H6" s="2">
        <f t="shared" si="0"/>
        <v>84.744104119776907</v>
      </c>
      <c r="I6" s="19">
        <f t="shared" si="0"/>
        <v>1559</v>
      </c>
      <c r="J6" s="19">
        <f t="shared" si="0"/>
        <v>15.255895880223116</v>
      </c>
      <c r="K6" s="19">
        <f t="shared" si="0"/>
        <v>8137</v>
      </c>
      <c r="L6" s="2">
        <f t="shared" si="0"/>
        <v>552</v>
      </c>
    </row>
    <row r="7" spans="4:12" x14ac:dyDescent="0.25">
      <c r="D7" s="80" t="s">
        <v>11</v>
      </c>
      <c r="E7" s="3" t="s">
        <v>12</v>
      </c>
      <c r="F7" s="4">
        <f>SUM(I7+G7)</f>
        <v>533</v>
      </c>
      <c r="G7" s="5">
        <v>292</v>
      </c>
      <c r="H7" s="6">
        <f>(G7/$F$6)*100</f>
        <v>2.857422448380468</v>
      </c>
      <c r="I7" s="20">
        <v>241</v>
      </c>
      <c r="J7" s="21">
        <f>(I7/$F$6)*100</f>
        <v>2.358352089245523</v>
      </c>
      <c r="K7" s="20">
        <v>3</v>
      </c>
      <c r="L7" s="7">
        <v>17</v>
      </c>
    </row>
    <row r="8" spans="4:12" x14ac:dyDescent="0.25">
      <c r="D8" s="80"/>
      <c r="E8" s="3" t="s">
        <v>13</v>
      </c>
      <c r="F8" s="4">
        <f t="shared" ref="F8:F46" si="1">SUM(I8+G8)</f>
        <v>1029</v>
      </c>
      <c r="G8" s="5">
        <v>796</v>
      </c>
      <c r="H8" s="9">
        <f t="shared" ref="H8:H46" si="2">(G8/$F$6)*100</f>
        <v>7.7894118798316851</v>
      </c>
      <c r="I8" s="22">
        <v>233</v>
      </c>
      <c r="J8" s="23">
        <f t="shared" ref="J8:J46" si="3">(I8/$F$6)*100</f>
        <v>2.2800665427145517</v>
      </c>
      <c r="K8" s="20">
        <v>339</v>
      </c>
      <c r="L8" s="7">
        <v>12</v>
      </c>
    </row>
    <row r="9" spans="4:12" ht="15.75" thickBot="1" x14ac:dyDescent="0.3">
      <c r="D9" s="81"/>
      <c r="E9" s="11" t="s">
        <v>14</v>
      </c>
      <c r="F9" s="12">
        <f t="shared" si="1"/>
        <v>537</v>
      </c>
      <c r="G9" s="13">
        <v>432</v>
      </c>
      <c r="H9" s="14">
        <f t="shared" si="2"/>
        <v>4.2274195126724727</v>
      </c>
      <c r="I9" s="24">
        <v>105</v>
      </c>
      <c r="J9" s="25">
        <f t="shared" si="3"/>
        <v>1.0274977982190039</v>
      </c>
      <c r="K9" s="24">
        <v>290</v>
      </c>
      <c r="L9" s="15">
        <v>13</v>
      </c>
    </row>
    <row r="10" spans="4:12" x14ac:dyDescent="0.25">
      <c r="D10" s="82" t="s">
        <v>15</v>
      </c>
      <c r="E10" s="3" t="s">
        <v>16</v>
      </c>
      <c r="F10" s="4">
        <f t="shared" si="1"/>
        <v>121</v>
      </c>
      <c r="G10" s="5">
        <v>117</v>
      </c>
      <c r="H10" s="6">
        <f t="shared" si="2"/>
        <v>1.1449261180154613</v>
      </c>
      <c r="I10" s="26">
        <v>4</v>
      </c>
      <c r="J10" s="21">
        <f t="shared" si="3"/>
        <v>3.9142773265485861E-2</v>
      </c>
      <c r="K10" s="26">
        <v>71</v>
      </c>
      <c r="L10" s="7">
        <v>0</v>
      </c>
    </row>
    <row r="11" spans="4:12" x14ac:dyDescent="0.25">
      <c r="D11" s="80"/>
      <c r="E11" s="3" t="s">
        <v>17</v>
      </c>
      <c r="F11" s="4">
        <f t="shared" si="1"/>
        <v>166</v>
      </c>
      <c r="G11" s="7">
        <v>152</v>
      </c>
      <c r="H11" s="6">
        <f t="shared" si="2"/>
        <v>1.4874253840884626</v>
      </c>
      <c r="I11" s="26">
        <v>14</v>
      </c>
      <c r="J11" s="21">
        <f t="shared" si="3"/>
        <v>0.13699970642920051</v>
      </c>
      <c r="K11" s="26">
        <v>168</v>
      </c>
      <c r="L11" s="7">
        <v>2</v>
      </c>
    </row>
    <row r="12" spans="4:12" x14ac:dyDescent="0.25">
      <c r="D12" s="80"/>
      <c r="E12" s="3" t="s">
        <v>18</v>
      </c>
      <c r="F12" s="4">
        <f t="shared" si="1"/>
        <v>483</v>
      </c>
      <c r="G12" s="5">
        <v>414</v>
      </c>
      <c r="H12" s="6">
        <f t="shared" si="2"/>
        <v>4.0512770329777865</v>
      </c>
      <c r="I12" s="26">
        <v>69</v>
      </c>
      <c r="J12" s="21">
        <f t="shared" si="3"/>
        <v>0.67521283882963101</v>
      </c>
      <c r="K12" s="20">
        <v>290</v>
      </c>
      <c r="L12" s="7">
        <v>4</v>
      </c>
    </row>
    <row r="13" spans="4:12" ht="14.25" customHeight="1" x14ac:dyDescent="0.25">
      <c r="D13" s="80"/>
      <c r="E13" s="3" t="s">
        <v>19</v>
      </c>
      <c r="F13" s="4">
        <f t="shared" si="1"/>
        <v>118</v>
      </c>
      <c r="G13" s="7">
        <v>111</v>
      </c>
      <c r="H13" s="6">
        <f t="shared" si="2"/>
        <v>1.0862119581172325</v>
      </c>
      <c r="I13" s="26">
        <v>7</v>
      </c>
      <c r="J13" s="21">
        <f t="shared" si="3"/>
        <v>6.8499853214600254E-2</v>
      </c>
      <c r="K13" s="26">
        <v>168</v>
      </c>
      <c r="L13" s="7">
        <v>0</v>
      </c>
    </row>
    <row r="14" spans="4:12" x14ac:dyDescent="0.25">
      <c r="D14" s="80"/>
      <c r="E14" s="3" t="s">
        <v>20</v>
      </c>
      <c r="F14" s="4">
        <f t="shared" si="1"/>
        <v>313</v>
      </c>
      <c r="G14" s="10">
        <v>286</v>
      </c>
      <c r="H14" s="6">
        <f t="shared" si="2"/>
        <v>2.798708288482239</v>
      </c>
      <c r="I14" s="27">
        <v>27</v>
      </c>
      <c r="J14" s="21">
        <f t="shared" si="3"/>
        <v>0.26421371954202955</v>
      </c>
      <c r="K14" s="27">
        <v>301</v>
      </c>
      <c r="L14" s="7">
        <v>0</v>
      </c>
    </row>
    <row r="15" spans="4:12" ht="15.75" thickBot="1" x14ac:dyDescent="0.3">
      <c r="D15" s="81"/>
      <c r="E15" s="11" t="s">
        <v>21</v>
      </c>
      <c r="F15" s="12">
        <f t="shared" si="1"/>
        <v>174</v>
      </c>
      <c r="G15" s="15">
        <v>172</v>
      </c>
      <c r="H15" s="14">
        <f t="shared" si="2"/>
        <v>1.683139250415892</v>
      </c>
      <c r="I15" s="28">
        <v>2</v>
      </c>
      <c r="J15" s="25">
        <f t="shared" si="3"/>
        <v>1.9571386632742931E-2</v>
      </c>
      <c r="K15" s="28">
        <v>109</v>
      </c>
      <c r="L15" s="15">
        <v>13</v>
      </c>
    </row>
    <row r="16" spans="4:12" x14ac:dyDescent="0.25">
      <c r="D16" s="82" t="s">
        <v>22</v>
      </c>
      <c r="E16" s="3" t="s">
        <v>23</v>
      </c>
      <c r="F16" s="4">
        <f t="shared" si="1"/>
        <v>152</v>
      </c>
      <c r="G16" s="7">
        <v>146</v>
      </c>
      <c r="H16" s="6">
        <f t="shared" si="2"/>
        <v>1.428711224190234</v>
      </c>
      <c r="I16" s="26">
        <v>6</v>
      </c>
      <c r="J16" s="21">
        <f t="shared" si="3"/>
        <v>5.8714159898228792E-2</v>
      </c>
      <c r="K16" s="26">
        <v>185</v>
      </c>
      <c r="L16" s="7">
        <v>7</v>
      </c>
    </row>
    <row r="17" spans="4:12" x14ac:dyDescent="0.25">
      <c r="D17" s="80"/>
      <c r="E17" s="3" t="s">
        <v>24</v>
      </c>
      <c r="F17" s="4">
        <f t="shared" si="1"/>
        <v>184</v>
      </c>
      <c r="G17" s="7">
        <v>177</v>
      </c>
      <c r="H17" s="9">
        <f t="shared" si="2"/>
        <v>1.7320677169977494</v>
      </c>
      <c r="I17" s="27">
        <v>7</v>
      </c>
      <c r="J17" s="23">
        <f t="shared" si="3"/>
        <v>6.8499853214600254E-2</v>
      </c>
      <c r="K17" s="26">
        <v>119</v>
      </c>
      <c r="L17" s="7">
        <v>0</v>
      </c>
    </row>
    <row r="18" spans="4:12" ht="15.75" thickBot="1" x14ac:dyDescent="0.3">
      <c r="D18" s="81"/>
      <c r="E18" s="11" t="s">
        <v>25</v>
      </c>
      <c r="F18" s="12">
        <f t="shared" si="1"/>
        <v>387</v>
      </c>
      <c r="G18" s="13">
        <v>276</v>
      </c>
      <c r="H18" s="14">
        <f t="shared" si="2"/>
        <v>2.700851355318524</v>
      </c>
      <c r="I18" s="28">
        <v>111</v>
      </c>
      <c r="J18" s="25">
        <f t="shared" si="3"/>
        <v>1.0862119581172325</v>
      </c>
      <c r="K18" s="28">
        <v>134</v>
      </c>
      <c r="L18" s="15">
        <v>12</v>
      </c>
    </row>
    <row r="19" spans="4:12" x14ac:dyDescent="0.25">
      <c r="D19" s="82" t="s">
        <v>26</v>
      </c>
      <c r="E19" s="3" t="s">
        <v>27</v>
      </c>
      <c r="F19" s="4">
        <f t="shared" si="1"/>
        <v>409</v>
      </c>
      <c r="G19" s="5">
        <v>390</v>
      </c>
      <c r="H19" s="6">
        <f t="shared" si="2"/>
        <v>3.8164203933848713</v>
      </c>
      <c r="I19" s="26">
        <v>19</v>
      </c>
      <c r="J19" s="21">
        <f t="shared" si="3"/>
        <v>0.18592817301105782</v>
      </c>
      <c r="K19" s="26">
        <v>206</v>
      </c>
      <c r="L19" s="7">
        <v>46</v>
      </c>
    </row>
    <row r="20" spans="4:12" x14ac:dyDescent="0.25">
      <c r="D20" s="80"/>
      <c r="E20" s="3" t="s">
        <v>28</v>
      </c>
      <c r="F20" s="4">
        <f t="shared" si="1"/>
        <v>317</v>
      </c>
      <c r="G20" s="5">
        <v>294</v>
      </c>
      <c r="H20" s="6">
        <f t="shared" si="2"/>
        <v>2.8769938350132107</v>
      </c>
      <c r="I20" s="26">
        <v>23</v>
      </c>
      <c r="J20" s="21">
        <f t="shared" si="3"/>
        <v>0.22507094627654373</v>
      </c>
      <c r="K20" s="26">
        <v>127</v>
      </c>
      <c r="L20" s="7">
        <v>50</v>
      </c>
    </row>
    <row r="21" spans="4:12" x14ac:dyDescent="0.25">
      <c r="D21" s="80"/>
      <c r="E21" s="3" t="s">
        <v>29</v>
      </c>
      <c r="F21" s="4">
        <f t="shared" si="1"/>
        <v>323</v>
      </c>
      <c r="G21" s="4">
        <v>156</v>
      </c>
      <c r="H21" s="9">
        <f t="shared" si="2"/>
        <v>1.5265681573539485</v>
      </c>
      <c r="I21" s="22">
        <v>167</v>
      </c>
      <c r="J21" s="23">
        <f t="shared" si="3"/>
        <v>1.6342107838340347</v>
      </c>
      <c r="K21" s="26">
        <v>18</v>
      </c>
      <c r="L21" s="7">
        <v>0</v>
      </c>
    </row>
    <row r="22" spans="4:12" ht="15.75" thickBot="1" x14ac:dyDescent="0.3">
      <c r="D22" s="81"/>
      <c r="E22" s="11" t="s">
        <v>30</v>
      </c>
      <c r="F22" s="12">
        <f t="shared" si="1"/>
        <v>64</v>
      </c>
      <c r="G22" s="13">
        <v>59</v>
      </c>
      <c r="H22" s="14">
        <f t="shared" si="2"/>
        <v>0.57735590566591644</v>
      </c>
      <c r="I22" s="28">
        <v>5</v>
      </c>
      <c r="J22" s="25">
        <f t="shared" si="3"/>
        <v>4.8928466581857323E-2</v>
      </c>
      <c r="K22" s="28">
        <v>132</v>
      </c>
      <c r="L22" s="15">
        <v>0</v>
      </c>
    </row>
    <row r="23" spans="4:12" x14ac:dyDescent="0.25">
      <c r="D23" s="82" t="s">
        <v>31</v>
      </c>
      <c r="E23" s="3" t="s">
        <v>32</v>
      </c>
      <c r="F23" s="4">
        <f t="shared" si="1"/>
        <v>692</v>
      </c>
      <c r="G23" s="5">
        <v>644</v>
      </c>
      <c r="H23" s="6">
        <f t="shared" si="2"/>
        <v>6.3019864957432237</v>
      </c>
      <c r="I23" s="26">
        <v>48</v>
      </c>
      <c r="J23" s="21">
        <f t="shared" si="3"/>
        <v>0.46971327918583033</v>
      </c>
      <c r="K23" s="20">
        <v>516</v>
      </c>
      <c r="L23" s="7">
        <v>12</v>
      </c>
    </row>
    <row r="24" spans="4:12" x14ac:dyDescent="0.25">
      <c r="D24" s="80"/>
      <c r="E24" s="3" t="s">
        <v>33</v>
      </c>
      <c r="F24" s="4">
        <f t="shared" si="1"/>
        <v>288</v>
      </c>
      <c r="G24" s="5">
        <v>283</v>
      </c>
      <c r="H24" s="6">
        <f t="shared" si="2"/>
        <v>2.7693512085331244</v>
      </c>
      <c r="I24" s="26">
        <v>5</v>
      </c>
      <c r="J24" s="21">
        <f t="shared" si="3"/>
        <v>4.8928466581857323E-2</v>
      </c>
      <c r="K24" s="26">
        <v>596</v>
      </c>
      <c r="L24" s="7">
        <v>26</v>
      </c>
    </row>
    <row r="25" spans="4:12" x14ac:dyDescent="0.25">
      <c r="D25" s="80"/>
      <c r="E25" s="3" t="s">
        <v>34</v>
      </c>
      <c r="F25" s="4">
        <f t="shared" si="1"/>
        <v>219</v>
      </c>
      <c r="G25" s="5">
        <v>213</v>
      </c>
      <c r="H25" s="6">
        <f t="shared" si="2"/>
        <v>2.0843526763871223</v>
      </c>
      <c r="I25" s="26">
        <v>6</v>
      </c>
      <c r="J25" s="21">
        <f t="shared" si="3"/>
        <v>5.8714159898228792E-2</v>
      </c>
      <c r="K25" s="26">
        <v>50</v>
      </c>
      <c r="L25" s="7">
        <v>12</v>
      </c>
    </row>
    <row r="26" spans="4:12" x14ac:dyDescent="0.25">
      <c r="D26" s="80"/>
      <c r="E26" s="3" t="s">
        <v>35</v>
      </c>
      <c r="F26" s="4">
        <f t="shared" si="1"/>
        <v>108</v>
      </c>
      <c r="G26" s="16">
        <v>92</v>
      </c>
      <c r="H26" s="9">
        <f t="shared" si="2"/>
        <v>0.90028378510617491</v>
      </c>
      <c r="I26" s="27">
        <v>16</v>
      </c>
      <c r="J26" s="23">
        <f t="shared" si="3"/>
        <v>0.15657109306194344</v>
      </c>
      <c r="K26" s="26">
        <v>481</v>
      </c>
      <c r="L26" s="7"/>
    </row>
    <row r="27" spans="4:12" ht="15.75" thickBot="1" x14ac:dyDescent="0.3">
      <c r="D27" s="81"/>
      <c r="E27" s="11" t="s">
        <v>36</v>
      </c>
      <c r="F27" s="12">
        <f t="shared" si="1"/>
        <v>64</v>
      </c>
      <c r="G27" s="15">
        <v>60</v>
      </c>
      <c r="H27" s="14">
        <f t="shared" si="2"/>
        <v>0.5871415989822879</v>
      </c>
      <c r="I27" s="28">
        <v>4</v>
      </c>
      <c r="J27" s="25">
        <f t="shared" si="3"/>
        <v>3.9142773265485861E-2</v>
      </c>
      <c r="K27" s="28">
        <v>60</v>
      </c>
      <c r="L27" s="15">
        <v>6</v>
      </c>
    </row>
    <row r="28" spans="4:12" x14ac:dyDescent="0.25">
      <c r="D28" s="82" t="s">
        <v>37</v>
      </c>
      <c r="E28" s="3" t="s">
        <v>38</v>
      </c>
      <c r="F28" s="4">
        <f t="shared" si="1"/>
        <v>269</v>
      </c>
      <c r="G28" s="5">
        <v>229</v>
      </c>
      <c r="H28" s="6">
        <f t="shared" si="2"/>
        <v>2.2409237694490654</v>
      </c>
      <c r="I28" s="26">
        <v>40</v>
      </c>
      <c r="J28" s="21">
        <f t="shared" si="3"/>
        <v>0.39142773265485858</v>
      </c>
      <c r="K28" s="20">
        <v>235</v>
      </c>
      <c r="L28" s="7">
        <v>43</v>
      </c>
    </row>
    <row r="29" spans="4:12" ht="11.25" customHeight="1" x14ac:dyDescent="0.25">
      <c r="D29" s="80"/>
      <c r="E29" s="3" t="s">
        <v>39</v>
      </c>
      <c r="F29" s="4">
        <f t="shared" si="1"/>
        <v>191</v>
      </c>
      <c r="G29" s="5">
        <v>174</v>
      </c>
      <c r="H29" s="6">
        <f t="shared" si="2"/>
        <v>1.7027106370486349</v>
      </c>
      <c r="I29" s="26">
        <v>17</v>
      </c>
      <c r="J29" s="21">
        <f t="shared" si="3"/>
        <v>0.16635678637831491</v>
      </c>
      <c r="K29" s="20">
        <v>336</v>
      </c>
      <c r="L29" s="7">
        <v>12</v>
      </c>
    </row>
    <row r="30" spans="4:12" x14ac:dyDescent="0.25">
      <c r="D30" s="80"/>
      <c r="E30" s="3" t="s">
        <v>40</v>
      </c>
      <c r="F30" s="4">
        <f t="shared" si="1"/>
        <v>137</v>
      </c>
      <c r="G30" s="5">
        <v>137</v>
      </c>
      <c r="H30" s="6">
        <f t="shared" si="2"/>
        <v>1.3406399843428907</v>
      </c>
      <c r="I30" s="26"/>
      <c r="J30" s="21">
        <f t="shared" si="3"/>
        <v>0</v>
      </c>
      <c r="K30" s="20">
        <v>398</v>
      </c>
      <c r="L30" s="7">
        <v>40</v>
      </c>
    </row>
    <row r="31" spans="4:12" x14ac:dyDescent="0.25">
      <c r="D31" s="80"/>
      <c r="E31" s="3" t="s">
        <v>41</v>
      </c>
      <c r="F31" s="4">
        <f t="shared" si="1"/>
        <v>179</v>
      </c>
      <c r="G31" s="7">
        <v>168</v>
      </c>
      <c r="H31" s="9">
        <f t="shared" si="2"/>
        <v>1.6439964771504061</v>
      </c>
      <c r="I31" s="27">
        <v>11</v>
      </c>
      <c r="J31" s="23">
        <f t="shared" si="3"/>
        <v>0.1076426264800861</v>
      </c>
      <c r="K31" s="20">
        <v>176</v>
      </c>
      <c r="L31" s="7">
        <v>1</v>
      </c>
    </row>
    <row r="32" spans="4:12" ht="15.75" thickBot="1" x14ac:dyDescent="0.3">
      <c r="D32" s="81"/>
      <c r="E32" s="11" t="s">
        <v>42</v>
      </c>
      <c r="F32" s="12">
        <f t="shared" si="1"/>
        <v>228</v>
      </c>
      <c r="G32" s="13">
        <v>225</v>
      </c>
      <c r="H32" s="14">
        <f t="shared" si="2"/>
        <v>2.2017809961835795</v>
      </c>
      <c r="I32" s="28">
        <v>3</v>
      </c>
      <c r="J32" s="25">
        <f t="shared" si="3"/>
        <v>2.9357079949114396E-2</v>
      </c>
      <c r="K32" s="24">
        <v>383</v>
      </c>
      <c r="L32" s="15">
        <v>16</v>
      </c>
    </row>
    <row r="33" spans="4:12" x14ac:dyDescent="0.25">
      <c r="D33" s="82" t="s">
        <v>43</v>
      </c>
      <c r="E33" s="3" t="s">
        <v>44</v>
      </c>
      <c r="F33" s="4">
        <f t="shared" si="1"/>
        <v>136</v>
      </c>
      <c r="G33" s="5">
        <v>101</v>
      </c>
      <c r="H33" s="6">
        <f t="shared" si="2"/>
        <v>0.98835502495351801</v>
      </c>
      <c r="I33" s="26">
        <v>35</v>
      </c>
      <c r="J33" s="21">
        <f t="shared" si="3"/>
        <v>0.3424992660730013</v>
      </c>
      <c r="K33" s="26">
        <v>173</v>
      </c>
      <c r="L33" s="7"/>
    </row>
    <row r="34" spans="4:12" x14ac:dyDescent="0.25">
      <c r="D34" s="80"/>
      <c r="E34" s="3" t="s">
        <v>45</v>
      </c>
      <c r="F34" s="4">
        <f t="shared" si="1"/>
        <v>105</v>
      </c>
      <c r="G34" s="10">
        <v>74</v>
      </c>
      <c r="H34" s="9">
        <f t="shared" si="2"/>
        <v>0.72414130541148836</v>
      </c>
      <c r="I34" s="22">
        <v>31</v>
      </c>
      <c r="J34" s="23">
        <f t="shared" si="3"/>
        <v>0.30335649280751542</v>
      </c>
      <c r="K34" s="22">
        <v>177</v>
      </c>
      <c r="L34" s="7">
        <v>85</v>
      </c>
    </row>
    <row r="35" spans="4:12" ht="15.75" thickBot="1" x14ac:dyDescent="0.3">
      <c r="D35" s="81"/>
      <c r="E35" s="11" t="s">
        <v>46</v>
      </c>
      <c r="F35" s="12">
        <f t="shared" si="1"/>
        <v>706</v>
      </c>
      <c r="G35" s="13">
        <v>475</v>
      </c>
      <c r="H35" s="14">
        <f t="shared" si="2"/>
        <v>4.6482043252764456</v>
      </c>
      <c r="I35" s="24">
        <v>231</v>
      </c>
      <c r="J35" s="25">
        <f t="shared" si="3"/>
        <v>2.2604951560818085</v>
      </c>
      <c r="K35" s="24">
        <v>529</v>
      </c>
      <c r="L35" s="15">
        <v>5</v>
      </c>
    </row>
    <row r="36" spans="4:12" x14ac:dyDescent="0.25">
      <c r="D36" s="82" t="s">
        <v>47</v>
      </c>
      <c r="E36" s="3" t="s">
        <v>48</v>
      </c>
      <c r="F36" s="4">
        <f t="shared" si="1"/>
        <v>146</v>
      </c>
      <c r="G36" s="7">
        <v>140</v>
      </c>
      <c r="H36" s="6">
        <f t="shared" si="2"/>
        <v>1.3699970642920052</v>
      </c>
      <c r="I36" s="26">
        <v>6</v>
      </c>
      <c r="J36" s="21">
        <f t="shared" si="3"/>
        <v>5.8714159898228792E-2</v>
      </c>
      <c r="K36" s="26">
        <v>36</v>
      </c>
      <c r="L36" s="7"/>
    </row>
    <row r="37" spans="4:12" x14ac:dyDescent="0.25">
      <c r="D37" s="80"/>
      <c r="E37" s="3" t="s">
        <v>49</v>
      </c>
      <c r="F37" s="4">
        <f t="shared" si="1"/>
        <v>162</v>
      </c>
      <c r="G37" s="5">
        <v>158</v>
      </c>
      <c r="H37" s="6">
        <f t="shared" si="2"/>
        <v>1.5461395439866914</v>
      </c>
      <c r="I37" s="26">
        <v>4</v>
      </c>
      <c r="J37" s="21">
        <f t="shared" si="3"/>
        <v>3.9142773265485861E-2</v>
      </c>
      <c r="K37" s="26">
        <v>124</v>
      </c>
      <c r="L37" s="7">
        <v>27</v>
      </c>
    </row>
    <row r="38" spans="4:12" x14ac:dyDescent="0.25">
      <c r="D38" s="80"/>
      <c r="E38" s="3" t="s">
        <v>50</v>
      </c>
      <c r="F38" s="4">
        <f t="shared" si="1"/>
        <v>171</v>
      </c>
      <c r="G38" s="16">
        <v>162</v>
      </c>
      <c r="H38" s="6">
        <f t="shared" si="2"/>
        <v>1.5852823172521773</v>
      </c>
      <c r="I38" s="27">
        <v>9</v>
      </c>
      <c r="J38" s="21">
        <f t="shared" si="3"/>
        <v>8.8071239847343191E-2</v>
      </c>
      <c r="K38" s="26">
        <v>237</v>
      </c>
      <c r="L38" s="7">
        <v>19</v>
      </c>
    </row>
    <row r="39" spans="4:12" ht="15.75" thickBot="1" x14ac:dyDescent="0.3">
      <c r="D39" s="81"/>
      <c r="E39" s="11" t="s">
        <v>51</v>
      </c>
      <c r="F39" s="12">
        <f t="shared" si="1"/>
        <v>475</v>
      </c>
      <c r="G39" s="13">
        <v>440</v>
      </c>
      <c r="H39" s="14">
        <f t="shared" si="2"/>
        <v>4.3057050592034445</v>
      </c>
      <c r="I39" s="28">
        <v>35</v>
      </c>
      <c r="J39" s="25">
        <f t="shared" si="3"/>
        <v>0.3424992660730013</v>
      </c>
      <c r="K39" s="24">
        <v>548</v>
      </c>
      <c r="L39" s="15">
        <v>29</v>
      </c>
    </row>
    <row r="40" spans="4:12" x14ac:dyDescent="0.25">
      <c r="D40" s="82" t="s">
        <v>52</v>
      </c>
      <c r="E40" s="3" t="s">
        <v>53</v>
      </c>
      <c r="F40" s="4">
        <f t="shared" si="1"/>
        <v>83</v>
      </c>
      <c r="G40" s="7">
        <v>82</v>
      </c>
      <c r="H40" s="6">
        <f t="shared" si="2"/>
        <v>0.80242685194246022</v>
      </c>
      <c r="I40" s="7">
        <v>1</v>
      </c>
      <c r="J40" s="6">
        <f t="shared" si="3"/>
        <v>9.7856933163714653E-3</v>
      </c>
      <c r="K40" s="7">
        <v>108</v>
      </c>
      <c r="L40" s="7">
        <v>4</v>
      </c>
    </row>
    <row r="41" spans="4:12" x14ac:dyDescent="0.25">
      <c r="D41" s="80"/>
      <c r="E41" s="3" t="s">
        <v>54</v>
      </c>
      <c r="F41" s="4">
        <f t="shared" si="1"/>
        <v>156</v>
      </c>
      <c r="G41" s="5">
        <v>153</v>
      </c>
      <c r="H41" s="6">
        <f t="shared" si="2"/>
        <v>1.4972110774048342</v>
      </c>
      <c r="I41" s="7">
        <v>3</v>
      </c>
      <c r="J41" s="6">
        <f t="shared" si="3"/>
        <v>2.9357079949114396E-2</v>
      </c>
      <c r="K41" s="7">
        <v>60</v>
      </c>
      <c r="L41" s="7">
        <v>14</v>
      </c>
    </row>
    <row r="42" spans="4:12" ht="15.75" thickBot="1" x14ac:dyDescent="0.3">
      <c r="D42" s="81"/>
      <c r="E42" s="17" t="s">
        <v>55</v>
      </c>
      <c r="F42" s="12">
        <f t="shared" si="1"/>
        <v>129</v>
      </c>
      <c r="G42" s="15">
        <v>125</v>
      </c>
      <c r="H42" s="14">
        <f t="shared" si="2"/>
        <v>1.223211664546433</v>
      </c>
      <c r="I42" s="15">
        <v>4</v>
      </c>
      <c r="J42" s="14">
        <f t="shared" si="3"/>
        <v>3.9142773265485861E-2</v>
      </c>
      <c r="K42" s="15">
        <v>124</v>
      </c>
      <c r="L42" s="15">
        <v>7</v>
      </c>
    </row>
    <row r="43" spans="4:12" x14ac:dyDescent="0.25">
      <c r="D43" s="82" t="s">
        <v>56</v>
      </c>
      <c r="E43" s="3" t="s">
        <v>57</v>
      </c>
      <c r="F43" s="4">
        <f t="shared" si="1"/>
        <v>152</v>
      </c>
      <c r="G43" s="7">
        <v>150</v>
      </c>
      <c r="H43" s="6">
        <f t="shared" si="2"/>
        <v>1.4678539974557199</v>
      </c>
      <c r="I43" s="7">
        <v>2</v>
      </c>
      <c r="J43" s="6">
        <f t="shared" si="3"/>
        <v>1.9571386632742931E-2</v>
      </c>
      <c r="K43" s="7">
        <v>50</v>
      </c>
      <c r="L43" s="7">
        <v>18</v>
      </c>
    </row>
    <row r="44" spans="4:12" x14ac:dyDescent="0.25">
      <c r="D44" s="80"/>
      <c r="E44" s="3" t="s">
        <v>58</v>
      </c>
      <c r="F44" s="4">
        <f t="shared" si="1"/>
        <v>11</v>
      </c>
      <c r="G44" s="4">
        <v>10</v>
      </c>
      <c r="H44" s="6">
        <f t="shared" si="2"/>
        <v>9.7856933163714646E-2</v>
      </c>
      <c r="I44" s="7">
        <v>1</v>
      </c>
      <c r="J44" s="6">
        <f t="shared" si="3"/>
        <v>9.7856933163714653E-3</v>
      </c>
      <c r="K44" s="5"/>
      <c r="L44" s="7"/>
    </row>
    <row r="45" spans="4:12" x14ac:dyDescent="0.25">
      <c r="D45" s="80"/>
      <c r="E45" s="3" t="s">
        <v>59</v>
      </c>
      <c r="F45" s="4">
        <f t="shared" si="1"/>
        <v>49</v>
      </c>
      <c r="G45" s="16">
        <v>48</v>
      </c>
      <c r="H45" s="6">
        <f t="shared" si="2"/>
        <v>0.46971327918583033</v>
      </c>
      <c r="I45" s="16">
        <v>1</v>
      </c>
      <c r="J45" s="9">
        <f t="shared" si="3"/>
        <v>9.7856933163714653E-3</v>
      </c>
      <c r="K45" s="7">
        <v>51</v>
      </c>
      <c r="L45" s="7"/>
    </row>
    <row r="46" spans="4:12" ht="15.75" thickBot="1" x14ac:dyDescent="0.3">
      <c r="D46" s="81"/>
      <c r="E46" s="11" t="s">
        <v>60</v>
      </c>
      <c r="F46" s="12">
        <f t="shared" si="1"/>
        <v>53</v>
      </c>
      <c r="G46" s="15">
        <v>47</v>
      </c>
      <c r="H46" s="14">
        <f t="shared" si="2"/>
        <v>0.45992758586945887</v>
      </c>
      <c r="I46" s="15">
        <v>6</v>
      </c>
      <c r="J46" s="14">
        <f t="shared" si="3"/>
        <v>5.8714159898228792E-2</v>
      </c>
      <c r="K46" s="15">
        <v>29</v>
      </c>
      <c r="L46" s="15"/>
    </row>
    <row r="47" spans="4:12" x14ac:dyDescent="0.25">
      <c r="D47" s="78" t="s">
        <v>61</v>
      </c>
      <c r="E47" s="78"/>
      <c r="F47" s="78"/>
      <c r="G47" s="78"/>
      <c r="H47" s="78"/>
      <c r="I47" s="78"/>
      <c r="J47" s="78"/>
      <c r="K47" s="78"/>
      <c r="L47" s="78"/>
    </row>
    <row r="48" spans="4:12" ht="15.75" x14ac:dyDescent="0.25">
      <c r="D48" s="18"/>
    </row>
  </sheetData>
  <mergeCells count="21">
    <mergeCell ref="D2:L2"/>
    <mergeCell ref="D3:D5"/>
    <mergeCell ref="E3:E5"/>
    <mergeCell ref="F3:J3"/>
    <mergeCell ref="K3:K5"/>
    <mergeCell ref="L3:L5"/>
    <mergeCell ref="F4:F5"/>
    <mergeCell ref="G4:H4"/>
    <mergeCell ref="I4:J4"/>
    <mergeCell ref="D47:L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47"/>
  <sheetViews>
    <sheetView workbookViewId="0">
      <selection activeCell="K29" sqref="K29"/>
    </sheetView>
  </sheetViews>
  <sheetFormatPr baseColWidth="10" defaultRowHeight="15" x14ac:dyDescent="0.25"/>
  <cols>
    <col min="4" max="4" width="19.5703125" customWidth="1"/>
    <col min="5" max="5" width="35.7109375" customWidth="1"/>
    <col min="6" max="6" width="23.85546875" customWidth="1"/>
    <col min="7" max="7" width="19" style="40" customWidth="1"/>
  </cols>
  <sheetData>
    <row r="3" spans="4:7" ht="37.5" customHeight="1" thickBot="1" x14ac:dyDescent="0.3">
      <c r="D3" s="197" t="s">
        <v>163</v>
      </c>
      <c r="E3" s="197"/>
      <c r="F3" s="197"/>
      <c r="G3" s="197"/>
    </row>
    <row r="4" spans="4:7" x14ac:dyDescent="0.25">
      <c r="D4" s="198" t="s">
        <v>64</v>
      </c>
      <c r="E4" s="198" t="s">
        <v>134</v>
      </c>
      <c r="F4" s="199" t="s">
        <v>164</v>
      </c>
      <c r="G4" s="199"/>
    </row>
    <row r="5" spans="4:7" ht="15.75" thickBot="1" x14ac:dyDescent="0.3">
      <c r="D5" s="200"/>
      <c r="E5" s="200"/>
      <c r="F5" s="201" t="s">
        <v>8</v>
      </c>
      <c r="G5" s="201" t="s">
        <v>9</v>
      </c>
    </row>
    <row r="6" spans="4:7" ht="15.75" thickBot="1" x14ac:dyDescent="0.3">
      <c r="D6" s="203" t="s">
        <v>5</v>
      </c>
      <c r="E6" s="203"/>
      <c r="F6" s="204">
        <f>SUM(F7:F46)</f>
        <v>1115</v>
      </c>
      <c r="G6" s="221">
        <f t="shared" ref="G6" si="0">SUM(G7:G46)</f>
        <v>100.00000000000001</v>
      </c>
    </row>
    <row r="7" spans="4:7" x14ac:dyDescent="0.25">
      <c r="D7" s="205" t="s">
        <v>11</v>
      </c>
      <c r="E7" s="206" t="s">
        <v>165</v>
      </c>
      <c r="F7" s="207">
        <v>808</v>
      </c>
      <c r="G7" s="222">
        <f>(F7/$F$6)*100</f>
        <v>72.466367713004487</v>
      </c>
    </row>
    <row r="8" spans="4:7" x14ac:dyDescent="0.25">
      <c r="D8" s="205"/>
      <c r="E8" s="208" t="s">
        <v>166</v>
      </c>
      <c r="F8" s="209">
        <v>3</v>
      </c>
      <c r="G8" s="222">
        <f t="shared" ref="G8:G46" si="1">(F8/$F$6)*100</f>
        <v>0.26905829596412556</v>
      </c>
    </row>
    <row r="9" spans="4:7" ht="15.75" thickBot="1" x14ac:dyDescent="0.3">
      <c r="D9" s="210"/>
      <c r="E9" s="211" t="s">
        <v>14</v>
      </c>
      <c r="F9" s="212">
        <v>78</v>
      </c>
      <c r="G9" s="223">
        <f t="shared" si="1"/>
        <v>6.9955156950672643</v>
      </c>
    </row>
    <row r="10" spans="4:7" ht="14.25" customHeight="1" x14ac:dyDescent="0.25">
      <c r="D10" s="213" t="s">
        <v>15</v>
      </c>
      <c r="E10" s="214" t="s">
        <v>16</v>
      </c>
      <c r="F10" s="215">
        <v>0</v>
      </c>
      <c r="G10" s="222">
        <f t="shared" si="1"/>
        <v>0</v>
      </c>
    </row>
    <row r="11" spans="4:7" x14ac:dyDescent="0.25">
      <c r="D11" s="205"/>
      <c r="E11" s="216" t="s">
        <v>167</v>
      </c>
      <c r="F11" s="207">
        <v>0</v>
      </c>
      <c r="G11" s="222">
        <f t="shared" si="1"/>
        <v>0</v>
      </c>
    </row>
    <row r="12" spans="4:7" x14ac:dyDescent="0.25">
      <c r="D12" s="205"/>
      <c r="E12" s="216" t="s">
        <v>20</v>
      </c>
      <c r="F12" s="207">
        <v>0</v>
      </c>
      <c r="G12" s="222">
        <f t="shared" si="1"/>
        <v>0</v>
      </c>
    </row>
    <row r="13" spans="4:7" x14ac:dyDescent="0.25">
      <c r="D13" s="205"/>
      <c r="E13" s="216" t="s">
        <v>18</v>
      </c>
      <c r="F13" s="207">
        <v>0</v>
      </c>
      <c r="G13" s="222">
        <f t="shared" si="1"/>
        <v>0</v>
      </c>
    </row>
    <row r="14" spans="4:7" x14ac:dyDescent="0.25">
      <c r="D14" s="205"/>
      <c r="E14" s="216" t="s">
        <v>19</v>
      </c>
      <c r="F14" s="207">
        <v>0</v>
      </c>
      <c r="G14" s="222">
        <f t="shared" si="1"/>
        <v>0</v>
      </c>
    </row>
    <row r="15" spans="4:7" ht="15.75" thickBot="1" x14ac:dyDescent="0.3">
      <c r="D15" s="210"/>
      <c r="E15" s="217" t="s">
        <v>21</v>
      </c>
      <c r="F15" s="218">
        <v>0</v>
      </c>
      <c r="G15" s="223">
        <f t="shared" si="1"/>
        <v>0</v>
      </c>
    </row>
    <row r="16" spans="4:7" x14ac:dyDescent="0.25">
      <c r="D16" s="213" t="s">
        <v>22</v>
      </c>
      <c r="E16" s="214" t="s">
        <v>23</v>
      </c>
      <c r="F16" s="215">
        <v>0</v>
      </c>
      <c r="G16" s="222">
        <f t="shared" si="1"/>
        <v>0</v>
      </c>
    </row>
    <row r="17" spans="4:7" ht="14.25" customHeight="1" x14ac:dyDescent="0.25">
      <c r="D17" s="205"/>
      <c r="E17" s="216" t="s">
        <v>24</v>
      </c>
      <c r="F17" s="207">
        <v>12</v>
      </c>
      <c r="G17" s="222">
        <f t="shared" si="1"/>
        <v>1.0762331838565022</v>
      </c>
    </row>
    <row r="18" spans="4:7" ht="15.75" thickBot="1" x14ac:dyDescent="0.3">
      <c r="D18" s="210"/>
      <c r="E18" s="217" t="s">
        <v>25</v>
      </c>
      <c r="F18" s="218">
        <v>0</v>
      </c>
      <c r="G18" s="223">
        <f t="shared" si="1"/>
        <v>0</v>
      </c>
    </row>
    <row r="19" spans="4:7" x14ac:dyDescent="0.25">
      <c r="D19" s="213" t="s">
        <v>26</v>
      </c>
      <c r="E19" s="214" t="s">
        <v>27</v>
      </c>
      <c r="F19" s="215">
        <v>0</v>
      </c>
      <c r="G19" s="222">
        <f t="shared" si="1"/>
        <v>0</v>
      </c>
    </row>
    <row r="20" spans="4:7" x14ac:dyDescent="0.25">
      <c r="D20" s="205"/>
      <c r="E20" s="216" t="s">
        <v>28</v>
      </c>
      <c r="F20" s="207">
        <v>0</v>
      </c>
      <c r="G20" s="222">
        <f t="shared" si="1"/>
        <v>0</v>
      </c>
    </row>
    <row r="21" spans="4:7" x14ac:dyDescent="0.25">
      <c r="D21" s="205"/>
      <c r="E21" s="216" t="s">
        <v>29</v>
      </c>
      <c r="F21" s="207">
        <v>0</v>
      </c>
      <c r="G21" s="222">
        <f t="shared" si="1"/>
        <v>0</v>
      </c>
    </row>
    <row r="22" spans="4:7" ht="15.75" thickBot="1" x14ac:dyDescent="0.3">
      <c r="D22" s="210"/>
      <c r="E22" s="217" t="s">
        <v>30</v>
      </c>
      <c r="F22" s="218">
        <v>0</v>
      </c>
      <c r="G22" s="223">
        <f t="shared" si="1"/>
        <v>0</v>
      </c>
    </row>
    <row r="23" spans="4:7" x14ac:dyDescent="0.25">
      <c r="D23" s="213" t="s">
        <v>31</v>
      </c>
      <c r="E23" s="214" t="s">
        <v>32</v>
      </c>
      <c r="F23" s="215">
        <v>1</v>
      </c>
      <c r="G23" s="222">
        <f t="shared" si="1"/>
        <v>8.9686098654708515E-2</v>
      </c>
    </row>
    <row r="24" spans="4:7" x14ac:dyDescent="0.25">
      <c r="D24" s="205"/>
      <c r="E24" s="216" t="s">
        <v>33</v>
      </c>
      <c r="F24" s="207">
        <v>0</v>
      </c>
      <c r="G24" s="222">
        <f t="shared" si="1"/>
        <v>0</v>
      </c>
    </row>
    <row r="25" spans="4:7" x14ac:dyDescent="0.25">
      <c r="D25" s="205"/>
      <c r="E25" s="216" t="s">
        <v>34</v>
      </c>
      <c r="F25" s="207">
        <v>0</v>
      </c>
      <c r="G25" s="222">
        <f t="shared" si="1"/>
        <v>0</v>
      </c>
    </row>
    <row r="26" spans="4:7" x14ac:dyDescent="0.25">
      <c r="D26" s="205"/>
      <c r="E26" s="216" t="s">
        <v>35</v>
      </c>
      <c r="F26" s="207">
        <v>0</v>
      </c>
      <c r="G26" s="222">
        <f t="shared" si="1"/>
        <v>0</v>
      </c>
    </row>
    <row r="27" spans="4:7" ht="15.75" thickBot="1" x14ac:dyDescent="0.3">
      <c r="D27" s="210"/>
      <c r="E27" s="217" t="s">
        <v>141</v>
      </c>
      <c r="F27" s="218">
        <v>0</v>
      </c>
      <c r="G27" s="223">
        <f t="shared" si="1"/>
        <v>0</v>
      </c>
    </row>
    <row r="28" spans="4:7" x14ac:dyDescent="0.25">
      <c r="D28" s="213" t="s">
        <v>37</v>
      </c>
      <c r="E28" s="214" t="s">
        <v>38</v>
      </c>
      <c r="F28" s="215">
        <v>0</v>
      </c>
      <c r="G28" s="222">
        <f t="shared" si="1"/>
        <v>0</v>
      </c>
    </row>
    <row r="29" spans="4:7" ht="14.25" customHeight="1" x14ac:dyDescent="0.25">
      <c r="D29" s="205"/>
      <c r="E29" s="216" t="s">
        <v>39</v>
      </c>
      <c r="F29" s="207">
        <v>63</v>
      </c>
      <c r="G29" s="222">
        <f t="shared" si="1"/>
        <v>5.6502242152466371</v>
      </c>
    </row>
    <row r="30" spans="4:7" ht="16.5" customHeight="1" x14ac:dyDescent="0.25">
      <c r="D30" s="205"/>
      <c r="E30" s="216" t="s">
        <v>168</v>
      </c>
      <c r="F30" s="207">
        <v>0</v>
      </c>
      <c r="G30" s="222">
        <f t="shared" si="1"/>
        <v>0</v>
      </c>
    </row>
    <row r="31" spans="4:7" x14ac:dyDescent="0.25">
      <c r="D31" s="205"/>
      <c r="E31" s="216" t="s">
        <v>41</v>
      </c>
      <c r="F31" s="207">
        <v>1</v>
      </c>
      <c r="G31" s="222">
        <f t="shared" si="1"/>
        <v>8.9686098654708515E-2</v>
      </c>
    </row>
    <row r="32" spans="4:7" ht="15.75" thickBot="1" x14ac:dyDescent="0.3">
      <c r="D32" s="210"/>
      <c r="E32" s="217" t="s">
        <v>169</v>
      </c>
      <c r="F32" s="218">
        <v>0</v>
      </c>
      <c r="G32" s="223">
        <f t="shared" si="1"/>
        <v>0</v>
      </c>
    </row>
    <row r="33" spans="4:7" ht="19.5" customHeight="1" x14ac:dyDescent="0.25">
      <c r="D33" s="213" t="s">
        <v>43</v>
      </c>
      <c r="E33" s="214" t="s">
        <v>44</v>
      </c>
      <c r="F33" s="219">
        <v>2</v>
      </c>
      <c r="G33" s="224">
        <f t="shared" si="1"/>
        <v>0.17937219730941703</v>
      </c>
    </row>
    <row r="34" spans="4:7" ht="15.75" customHeight="1" x14ac:dyDescent="0.25">
      <c r="D34" s="205"/>
      <c r="E34" s="216" t="s">
        <v>45</v>
      </c>
      <c r="F34" s="209">
        <v>16</v>
      </c>
      <c r="G34" s="224">
        <f t="shared" si="1"/>
        <v>1.4349775784753362</v>
      </c>
    </row>
    <row r="35" spans="4:7" ht="15.75" thickBot="1" x14ac:dyDescent="0.3">
      <c r="D35" s="210"/>
      <c r="E35" s="217" t="s">
        <v>46</v>
      </c>
      <c r="F35" s="212">
        <v>123</v>
      </c>
      <c r="G35" s="225">
        <f t="shared" si="1"/>
        <v>11.031390134529149</v>
      </c>
    </row>
    <row r="36" spans="4:7" ht="17.25" customHeight="1" x14ac:dyDescent="0.25">
      <c r="D36" s="213" t="s">
        <v>47</v>
      </c>
      <c r="E36" s="214" t="s">
        <v>48</v>
      </c>
      <c r="F36" s="219">
        <v>8</v>
      </c>
      <c r="G36" s="224">
        <f t="shared" si="1"/>
        <v>0.71748878923766812</v>
      </c>
    </row>
    <row r="37" spans="4:7" x14ac:dyDescent="0.25">
      <c r="D37" s="205"/>
      <c r="E37" s="216" t="s">
        <v>49</v>
      </c>
      <c r="F37" s="207">
        <v>0</v>
      </c>
      <c r="G37" s="222">
        <f t="shared" si="1"/>
        <v>0</v>
      </c>
    </row>
    <row r="38" spans="4:7" x14ac:dyDescent="0.25">
      <c r="D38" s="205"/>
      <c r="E38" s="216" t="s">
        <v>50</v>
      </c>
      <c r="F38" s="207">
        <v>0</v>
      </c>
      <c r="G38" s="222">
        <f t="shared" si="1"/>
        <v>0</v>
      </c>
    </row>
    <row r="39" spans="4:7" ht="15.75" thickBot="1" x14ac:dyDescent="0.3">
      <c r="D39" s="210"/>
      <c r="E39" s="217" t="s">
        <v>51</v>
      </c>
      <c r="F39" s="218">
        <v>0</v>
      </c>
      <c r="G39" s="223">
        <f t="shared" si="1"/>
        <v>0</v>
      </c>
    </row>
    <row r="40" spans="4:7" x14ac:dyDescent="0.25">
      <c r="D40" s="213" t="s">
        <v>52</v>
      </c>
      <c r="E40" s="214" t="s">
        <v>53</v>
      </c>
      <c r="F40" s="215">
        <v>0</v>
      </c>
      <c r="G40" s="222">
        <f t="shared" si="1"/>
        <v>0</v>
      </c>
    </row>
    <row r="41" spans="4:7" x14ac:dyDescent="0.25">
      <c r="D41" s="205"/>
      <c r="E41" s="216" t="s">
        <v>54</v>
      </c>
      <c r="F41" s="207">
        <v>0</v>
      </c>
      <c r="G41" s="222">
        <f t="shared" si="1"/>
        <v>0</v>
      </c>
    </row>
    <row r="42" spans="4:7" ht="15.75" thickBot="1" x14ac:dyDescent="0.3">
      <c r="D42" s="210"/>
      <c r="E42" s="217" t="s">
        <v>170</v>
      </c>
      <c r="F42" s="218">
        <v>0</v>
      </c>
      <c r="G42" s="223">
        <f t="shared" si="1"/>
        <v>0</v>
      </c>
    </row>
    <row r="43" spans="4:7" x14ac:dyDescent="0.25">
      <c r="D43" s="213" t="s">
        <v>56</v>
      </c>
      <c r="E43" s="214" t="s">
        <v>57</v>
      </c>
      <c r="F43" s="215">
        <v>0</v>
      </c>
      <c r="G43" s="222">
        <f t="shared" si="1"/>
        <v>0</v>
      </c>
    </row>
    <row r="44" spans="4:7" x14ac:dyDescent="0.25">
      <c r="D44" s="205"/>
      <c r="E44" s="216" t="s">
        <v>58</v>
      </c>
      <c r="F44" s="207">
        <v>0</v>
      </c>
      <c r="G44" s="222">
        <f t="shared" si="1"/>
        <v>0</v>
      </c>
    </row>
    <row r="45" spans="4:7" x14ac:dyDescent="0.25">
      <c r="D45" s="205"/>
      <c r="E45" s="216" t="s">
        <v>59</v>
      </c>
      <c r="F45" s="207">
        <v>0</v>
      </c>
      <c r="G45" s="222">
        <f t="shared" si="1"/>
        <v>0</v>
      </c>
    </row>
    <row r="46" spans="4:7" ht="15.75" thickBot="1" x14ac:dyDescent="0.3">
      <c r="D46" s="210"/>
      <c r="E46" s="217" t="s">
        <v>60</v>
      </c>
      <c r="F46" s="218">
        <v>0</v>
      </c>
      <c r="G46" s="223">
        <f t="shared" si="1"/>
        <v>0</v>
      </c>
    </row>
    <row r="47" spans="4:7" ht="15.75" x14ac:dyDescent="0.3">
      <c r="D47" s="220" t="s">
        <v>171</v>
      </c>
      <c r="E47" s="220"/>
      <c r="F47" s="220"/>
      <c r="G47" s="220"/>
    </row>
  </sheetData>
  <mergeCells count="16">
    <mergeCell ref="D36:D39"/>
    <mergeCell ref="D40:D42"/>
    <mergeCell ref="D43:D46"/>
    <mergeCell ref="D47:G47"/>
    <mergeCell ref="D10:D15"/>
    <mergeCell ref="D16:D18"/>
    <mergeCell ref="D19:D22"/>
    <mergeCell ref="D23:D27"/>
    <mergeCell ref="D28:D32"/>
    <mergeCell ref="D33:D35"/>
    <mergeCell ref="D3:G3"/>
    <mergeCell ref="D4:D5"/>
    <mergeCell ref="E4:E5"/>
    <mergeCell ref="F4:G4"/>
    <mergeCell ref="D6:E6"/>
    <mergeCell ref="D7:D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7"/>
  <sheetViews>
    <sheetView workbookViewId="0">
      <selection activeCell="D2" sqref="D2:I2"/>
    </sheetView>
  </sheetViews>
  <sheetFormatPr baseColWidth="10" defaultRowHeight="15" x14ac:dyDescent="0.25"/>
  <cols>
    <col min="4" max="4" width="19.140625" customWidth="1"/>
    <col min="5" max="5" width="26.5703125" customWidth="1"/>
    <col min="6" max="6" width="14" customWidth="1"/>
    <col min="7" max="7" width="16.85546875" customWidth="1"/>
    <col min="8" max="8" width="13.5703125" customWidth="1"/>
    <col min="9" max="9" width="12.7109375" customWidth="1"/>
  </cols>
  <sheetData>
    <row r="2" spans="4:9" ht="36" customHeight="1" thickBot="1" x14ac:dyDescent="0.3">
      <c r="D2" s="226" t="s">
        <v>172</v>
      </c>
      <c r="E2" s="226"/>
      <c r="F2" s="226"/>
      <c r="G2" s="226"/>
      <c r="H2" s="226"/>
      <c r="I2" s="226"/>
    </row>
    <row r="3" spans="4:9" ht="12" customHeight="1" x14ac:dyDescent="0.25">
      <c r="D3" s="182" t="s">
        <v>0</v>
      </c>
      <c r="E3" s="182" t="s">
        <v>134</v>
      </c>
      <c r="F3" s="227" t="s">
        <v>173</v>
      </c>
      <c r="G3" s="227"/>
      <c r="H3" s="228" t="s">
        <v>135</v>
      </c>
      <c r="I3" s="228"/>
    </row>
    <row r="4" spans="4:9" ht="15.75" thickBot="1" x14ac:dyDescent="0.3">
      <c r="D4" s="182"/>
      <c r="E4" s="182"/>
      <c r="F4" s="229"/>
      <c r="G4" s="229"/>
      <c r="H4" s="201" t="s">
        <v>138</v>
      </c>
      <c r="I4" s="202" t="s">
        <v>137</v>
      </c>
    </row>
    <row r="5" spans="4:9" ht="15.75" thickBot="1" x14ac:dyDescent="0.3">
      <c r="D5" s="200"/>
      <c r="E5" s="200"/>
      <c r="F5" s="230" t="s">
        <v>8</v>
      </c>
      <c r="G5" s="230" t="s">
        <v>9</v>
      </c>
      <c r="H5" s="230" t="s">
        <v>8</v>
      </c>
      <c r="I5" s="230" t="s">
        <v>8</v>
      </c>
    </row>
    <row r="6" spans="4:9" ht="15.75" thickBot="1" x14ac:dyDescent="0.3">
      <c r="D6" s="203" t="s">
        <v>5</v>
      </c>
      <c r="E6" s="203"/>
      <c r="F6" s="204">
        <v>1056</v>
      </c>
      <c r="G6" s="231">
        <v>100</v>
      </c>
      <c r="H6" s="232">
        <v>29917</v>
      </c>
      <c r="I6" s="233">
        <v>69653</v>
      </c>
    </row>
    <row r="7" spans="4:9" x14ac:dyDescent="0.25">
      <c r="D7" s="205" t="s">
        <v>11</v>
      </c>
      <c r="E7" s="234" t="s">
        <v>165</v>
      </c>
      <c r="F7" s="235">
        <v>128</v>
      </c>
      <c r="G7" s="236">
        <v>12.121212121212121</v>
      </c>
      <c r="H7" s="237">
        <v>712</v>
      </c>
      <c r="I7" s="238">
        <v>12472</v>
      </c>
    </row>
    <row r="8" spans="4:9" x14ac:dyDescent="0.25">
      <c r="D8" s="205"/>
      <c r="E8" s="208" t="s">
        <v>166</v>
      </c>
      <c r="F8" s="239">
        <v>52</v>
      </c>
      <c r="G8" s="236">
        <v>4.9242424242424239</v>
      </c>
      <c r="H8" s="240">
        <v>2160</v>
      </c>
      <c r="I8" s="240">
        <v>7372</v>
      </c>
    </row>
    <row r="9" spans="4:9" ht="15.75" thickBot="1" x14ac:dyDescent="0.3">
      <c r="D9" s="210"/>
      <c r="E9" s="211" t="s">
        <v>14</v>
      </c>
      <c r="F9" s="241">
        <v>31</v>
      </c>
      <c r="G9" s="242">
        <v>2.9356060606060606</v>
      </c>
      <c r="H9" s="243">
        <v>204</v>
      </c>
      <c r="I9" s="241">
        <v>1770</v>
      </c>
    </row>
    <row r="10" spans="4:9" x14ac:dyDescent="0.25">
      <c r="D10" s="213" t="s">
        <v>15</v>
      </c>
      <c r="E10" s="244" t="s">
        <v>16</v>
      </c>
      <c r="F10" s="245">
        <v>51</v>
      </c>
      <c r="G10" s="236">
        <v>4.8295454545454541</v>
      </c>
      <c r="H10" s="239">
        <v>505</v>
      </c>
      <c r="I10" s="239">
        <v>157</v>
      </c>
    </row>
    <row r="11" spans="4:9" x14ac:dyDescent="0.25">
      <c r="D11" s="205"/>
      <c r="E11" s="208" t="s">
        <v>167</v>
      </c>
      <c r="F11" s="245">
        <v>46</v>
      </c>
      <c r="G11" s="236">
        <v>4.3560606060606064</v>
      </c>
      <c r="H11" s="239">
        <v>298</v>
      </c>
      <c r="I11" s="245">
        <v>132</v>
      </c>
    </row>
    <row r="12" spans="4:9" x14ac:dyDescent="0.25">
      <c r="D12" s="205"/>
      <c r="E12" s="208" t="s">
        <v>20</v>
      </c>
      <c r="F12" s="245">
        <v>5</v>
      </c>
      <c r="G12" s="236">
        <v>0.47348484848484851</v>
      </c>
      <c r="H12" s="239">
        <v>334</v>
      </c>
      <c r="I12" s="245">
        <v>468</v>
      </c>
    </row>
    <row r="13" spans="4:9" x14ac:dyDescent="0.25">
      <c r="D13" s="205"/>
      <c r="E13" s="216" t="s">
        <v>18</v>
      </c>
      <c r="F13" s="245">
        <v>85</v>
      </c>
      <c r="G13" s="236">
        <v>8.0492424242424239</v>
      </c>
      <c r="H13" s="240">
        <v>971</v>
      </c>
      <c r="I13" s="246">
        <v>5298</v>
      </c>
    </row>
    <row r="14" spans="4:9" x14ac:dyDescent="0.25">
      <c r="D14" s="205"/>
      <c r="E14" s="208" t="s">
        <v>19</v>
      </c>
      <c r="F14" s="245">
        <v>1</v>
      </c>
      <c r="G14" s="236">
        <v>9.4696969696969696E-2</v>
      </c>
      <c r="H14" s="239">
        <v>128</v>
      </c>
      <c r="I14" s="245">
        <v>10</v>
      </c>
    </row>
    <row r="15" spans="4:9" ht="15.75" thickBot="1" x14ac:dyDescent="0.3">
      <c r="D15" s="210"/>
      <c r="E15" s="211" t="s">
        <v>21</v>
      </c>
      <c r="F15" s="247">
        <v>0</v>
      </c>
      <c r="G15" s="242">
        <v>0</v>
      </c>
      <c r="H15" s="241">
        <v>0</v>
      </c>
      <c r="I15" s="247">
        <v>0</v>
      </c>
    </row>
    <row r="16" spans="4:9" x14ac:dyDescent="0.25">
      <c r="D16" s="213" t="s">
        <v>22</v>
      </c>
      <c r="E16" s="214" t="s">
        <v>23</v>
      </c>
      <c r="F16" s="245">
        <v>0</v>
      </c>
      <c r="G16" s="236">
        <v>0</v>
      </c>
      <c r="H16" s="239">
        <v>0</v>
      </c>
      <c r="I16" s="245">
        <v>0</v>
      </c>
    </row>
    <row r="17" spans="4:9" ht="11.25" customHeight="1" x14ac:dyDescent="0.25">
      <c r="D17" s="205"/>
      <c r="E17" s="208" t="s">
        <v>24</v>
      </c>
      <c r="F17" s="245">
        <v>17</v>
      </c>
      <c r="G17" s="236">
        <v>1.6098484848484849</v>
      </c>
      <c r="H17" s="239">
        <v>51</v>
      </c>
      <c r="I17" s="239">
        <v>49</v>
      </c>
    </row>
    <row r="18" spans="4:9" ht="15.75" thickBot="1" x14ac:dyDescent="0.3">
      <c r="D18" s="210"/>
      <c r="E18" s="217" t="s">
        <v>25</v>
      </c>
      <c r="F18" s="247">
        <v>36</v>
      </c>
      <c r="G18" s="242">
        <v>3.4090909090909087</v>
      </c>
      <c r="H18" s="243">
        <v>3892</v>
      </c>
      <c r="I18" s="248">
        <v>2384</v>
      </c>
    </row>
    <row r="19" spans="4:9" x14ac:dyDescent="0.25">
      <c r="D19" s="213" t="s">
        <v>26</v>
      </c>
      <c r="E19" s="214" t="s">
        <v>27</v>
      </c>
      <c r="F19" s="245">
        <v>69</v>
      </c>
      <c r="G19" s="236">
        <v>6.5340909090909092</v>
      </c>
      <c r="H19" s="240">
        <v>276</v>
      </c>
      <c r="I19" s="245">
        <v>2789</v>
      </c>
    </row>
    <row r="20" spans="4:9" x14ac:dyDescent="0.25">
      <c r="D20" s="205"/>
      <c r="E20" s="208" t="s">
        <v>28</v>
      </c>
      <c r="F20" s="245">
        <v>23</v>
      </c>
      <c r="G20" s="236">
        <v>2.1780303030303032</v>
      </c>
      <c r="H20" s="239">
        <v>17</v>
      </c>
      <c r="I20" s="245">
        <v>1484</v>
      </c>
    </row>
    <row r="21" spans="4:9" x14ac:dyDescent="0.25">
      <c r="D21" s="205"/>
      <c r="E21" s="216" t="s">
        <v>29</v>
      </c>
      <c r="F21" s="245">
        <v>23</v>
      </c>
      <c r="G21" s="236">
        <v>2.1780303030303032</v>
      </c>
      <c r="H21" s="240">
        <v>5976</v>
      </c>
      <c r="I21" s="246">
        <v>7372</v>
      </c>
    </row>
    <row r="22" spans="4:9" ht="15.75" thickBot="1" x14ac:dyDescent="0.3">
      <c r="D22" s="210"/>
      <c r="E22" s="217" t="s">
        <v>30</v>
      </c>
      <c r="F22" s="247">
        <v>24</v>
      </c>
      <c r="G22" s="242">
        <v>2.2727272727272729</v>
      </c>
      <c r="H22" s="241">
        <v>652</v>
      </c>
      <c r="I22" s="247">
        <v>5</v>
      </c>
    </row>
    <row r="23" spans="4:9" x14ac:dyDescent="0.25">
      <c r="D23" s="213" t="s">
        <v>31</v>
      </c>
      <c r="E23" s="214" t="s">
        <v>32</v>
      </c>
      <c r="F23" s="245">
        <v>103</v>
      </c>
      <c r="G23" s="236">
        <v>9.7537878787878789</v>
      </c>
      <c r="H23" s="239">
        <v>399</v>
      </c>
      <c r="I23" s="245">
        <v>889</v>
      </c>
    </row>
    <row r="24" spans="4:9" x14ac:dyDescent="0.25">
      <c r="D24" s="205"/>
      <c r="E24" s="216" t="s">
        <v>33</v>
      </c>
      <c r="F24" s="239">
        <v>2</v>
      </c>
      <c r="G24" s="236">
        <v>0.18939393939393939</v>
      </c>
      <c r="H24" s="239">
        <v>0</v>
      </c>
      <c r="I24" s="245">
        <v>8</v>
      </c>
    </row>
    <row r="25" spans="4:9" x14ac:dyDescent="0.25">
      <c r="D25" s="205"/>
      <c r="E25" s="208" t="s">
        <v>34</v>
      </c>
      <c r="F25" s="239">
        <v>1</v>
      </c>
      <c r="G25" s="236">
        <v>9.4696969696969696E-2</v>
      </c>
      <c r="H25" s="239">
        <v>0</v>
      </c>
      <c r="I25" s="239">
        <v>8</v>
      </c>
    </row>
    <row r="26" spans="4:9" ht="12" customHeight="1" x14ac:dyDescent="0.25">
      <c r="D26" s="205"/>
      <c r="E26" s="208" t="s">
        <v>35</v>
      </c>
      <c r="F26" s="245">
        <v>0</v>
      </c>
      <c r="G26" s="236">
        <v>0</v>
      </c>
      <c r="H26" s="239">
        <v>0</v>
      </c>
      <c r="I26" s="245">
        <v>0</v>
      </c>
    </row>
    <row r="27" spans="4:9" ht="15.75" thickBot="1" x14ac:dyDescent="0.3">
      <c r="D27" s="210"/>
      <c r="E27" s="217" t="s">
        <v>141</v>
      </c>
      <c r="F27" s="247">
        <v>0</v>
      </c>
      <c r="G27" s="242">
        <v>0</v>
      </c>
      <c r="H27" s="241">
        <v>0</v>
      </c>
      <c r="I27" s="247">
        <v>0</v>
      </c>
    </row>
    <row r="28" spans="4:9" x14ac:dyDescent="0.25">
      <c r="D28" s="213" t="s">
        <v>37</v>
      </c>
      <c r="E28" s="214" t="s">
        <v>38</v>
      </c>
      <c r="F28" s="245">
        <v>2</v>
      </c>
      <c r="G28" s="236">
        <v>0.18939393939393939</v>
      </c>
      <c r="H28" s="239">
        <v>24</v>
      </c>
      <c r="I28" s="245">
        <v>12</v>
      </c>
    </row>
    <row r="29" spans="4:9" ht="13.5" customHeight="1" x14ac:dyDescent="0.25">
      <c r="D29" s="205"/>
      <c r="E29" s="216" t="s">
        <v>39</v>
      </c>
      <c r="F29" s="245">
        <v>57</v>
      </c>
      <c r="G29" s="236">
        <v>5.3977272727272725</v>
      </c>
      <c r="H29" s="239">
        <v>598</v>
      </c>
      <c r="I29" s="245">
        <v>1146</v>
      </c>
    </row>
    <row r="30" spans="4:9" ht="13.5" customHeight="1" x14ac:dyDescent="0.25">
      <c r="D30" s="205"/>
      <c r="E30" s="216" t="s">
        <v>168</v>
      </c>
      <c r="F30" s="245">
        <v>16</v>
      </c>
      <c r="G30" s="236">
        <v>1.5151515151515151</v>
      </c>
      <c r="H30" s="239">
        <v>0</v>
      </c>
      <c r="I30" s="245">
        <v>30</v>
      </c>
    </row>
    <row r="31" spans="4:9" x14ac:dyDescent="0.25">
      <c r="D31" s="205"/>
      <c r="E31" s="216" t="s">
        <v>41</v>
      </c>
      <c r="F31" s="245">
        <v>7</v>
      </c>
      <c r="G31" s="236">
        <v>0.66287878787878785</v>
      </c>
      <c r="H31" s="239">
        <v>0</v>
      </c>
      <c r="I31" s="245">
        <v>51</v>
      </c>
    </row>
    <row r="32" spans="4:9" ht="15.75" thickBot="1" x14ac:dyDescent="0.3">
      <c r="D32" s="210"/>
      <c r="E32" s="217" t="s">
        <v>169</v>
      </c>
      <c r="F32" s="247">
        <v>31</v>
      </c>
      <c r="G32" s="242">
        <v>2.9356060606060606</v>
      </c>
      <c r="H32" s="243">
        <v>1340</v>
      </c>
      <c r="I32" s="247">
        <v>327</v>
      </c>
    </row>
    <row r="33" spans="4:9" x14ac:dyDescent="0.25">
      <c r="D33" s="213" t="s">
        <v>43</v>
      </c>
      <c r="E33" s="214" t="s">
        <v>44</v>
      </c>
      <c r="F33" s="245">
        <v>10</v>
      </c>
      <c r="G33" s="236">
        <v>0.94696969696969702</v>
      </c>
      <c r="H33" s="239">
        <v>89</v>
      </c>
      <c r="I33" s="245">
        <v>246</v>
      </c>
    </row>
    <row r="34" spans="4:9" x14ac:dyDescent="0.25">
      <c r="D34" s="205"/>
      <c r="E34" s="216" t="s">
        <v>45</v>
      </c>
      <c r="F34" s="245">
        <v>9</v>
      </c>
      <c r="G34" s="236">
        <v>0.85227272727272718</v>
      </c>
      <c r="H34" s="239">
        <v>74</v>
      </c>
      <c r="I34" s="245">
        <v>100</v>
      </c>
    </row>
    <row r="35" spans="4:9" ht="15.75" thickBot="1" x14ac:dyDescent="0.3">
      <c r="D35" s="210"/>
      <c r="E35" s="217" t="s">
        <v>46</v>
      </c>
      <c r="F35" s="247">
        <v>155</v>
      </c>
      <c r="G35" s="242">
        <v>14.678030303030305</v>
      </c>
      <c r="H35" s="243">
        <v>6930</v>
      </c>
      <c r="I35" s="248">
        <v>22686</v>
      </c>
    </row>
    <row r="36" spans="4:9" x14ac:dyDescent="0.25">
      <c r="D36" s="213" t="s">
        <v>47</v>
      </c>
      <c r="E36" s="214" t="s">
        <v>48</v>
      </c>
      <c r="F36" s="245">
        <v>0</v>
      </c>
      <c r="G36" s="236">
        <v>0</v>
      </c>
      <c r="H36" s="239">
        <v>0</v>
      </c>
      <c r="I36" s="245">
        <v>0</v>
      </c>
    </row>
    <row r="37" spans="4:9" ht="13.5" customHeight="1" x14ac:dyDescent="0.25">
      <c r="D37" s="205"/>
      <c r="E37" s="216" t="s">
        <v>49</v>
      </c>
      <c r="F37" s="245">
        <v>2</v>
      </c>
      <c r="G37" s="236">
        <v>0.18939393939393939</v>
      </c>
      <c r="H37" s="239">
        <v>102</v>
      </c>
      <c r="I37" s="245">
        <v>38</v>
      </c>
    </row>
    <row r="38" spans="4:9" x14ac:dyDescent="0.25">
      <c r="D38" s="205"/>
      <c r="E38" s="216" t="s">
        <v>50</v>
      </c>
      <c r="F38" s="245">
        <v>0</v>
      </c>
      <c r="G38" s="236">
        <v>0</v>
      </c>
      <c r="H38" s="239">
        <v>0</v>
      </c>
      <c r="I38" s="245">
        <v>0</v>
      </c>
    </row>
    <row r="39" spans="4:9" ht="15.75" thickBot="1" x14ac:dyDescent="0.3">
      <c r="D39" s="210"/>
      <c r="E39" s="217" t="s">
        <v>51</v>
      </c>
      <c r="F39" s="247">
        <v>3</v>
      </c>
      <c r="G39" s="242">
        <v>0.28409090909090912</v>
      </c>
      <c r="H39" s="241">
        <v>0</v>
      </c>
      <c r="I39" s="247">
        <v>43</v>
      </c>
    </row>
    <row r="40" spans="4:9" x14ac:dyDescent="0.25">
      <c r="D40" s="213" t="s">
        <v>52</v>
      </c>
      <c r="E40" s="214" t="s">
        <v>53</v>
      </c>
      <c r="F40" s="245">
        <v>0</v>
      </c>
      <c r="G40" s="236">
        <v>0</v>
      </c>
      <c r="H40" s="239">
        <v>0</v>
      </c>
      <c r="I40" s="245">
        <v>0</v>
      </c>
    </row>
    <row r="41" spans="4:9" x14ac:dyDescent="0.25">
      <c r="D41" s="205"/>
      <c r="E41" s="216" t="s">
        <v>54</v>
      </c>
      <c r="F41" s="245">
        <v>13</v>
      </c>
      <c r="G41" s="236">
        <v>1.231060606060606</v>
      </c>
      <c r="H41" s="239"/>
      <c r="I41" s="245">
        <v>0</v>
      </c>
    </row>
    <row r="42" spans="4:9" ht="15.75" thickBot="1" x14ac:dyDescent="0.3">
      <c r="D42" s="210"/>
      <c r="E42" s="217" t="s">
        <v>170</v>
      </c>
      <c r="F42" s="247">
        <v>0</v>
      </c>
      <c r="G42" s="242">
        <v>0</v>
      </c>
      <c r="H42" s="241"/>
      <c r="I42" s="247">
        <v>0</v>
      </c>
    </row>
    <row r="43" spans="4:9" x14ac:dyDescent="0.25">
      <c r="D43" s="213" t="s">
        <v>56</v>
      </c>
      <c r="E43" s="214" t="s">
        <v>57</v>
      </c>
      <c r="F43" s="245">
        <v>17</v>
      </c>
      <c r="G43" s="236">
        <v>1.6098484848484849</v>
      </c>
      <c r="H43" s="240">
        <v>1356</v>
      </c>
      <c r="I43" s="245">
        <v>315</v>
      </c>
    </row>
    <row r="44" spans="4:9" ht="11.25" customHeight="1" x14ac:dyDescent="0.25">
      <c r="D44" s="205"/>
      <c r="E44" s="216" t="s">
        <v>58</v>
      </c>
      <c r="F44" s="245">
        <v>19</v>
      </c>
      <c r="G44" s="236">
        <v>1.7992424242424243</v>
      </c>
      <c r="H44" s="240">
        <v>1484</v>
      </c>
      <c r="I44" s="245">
        <v>1436</v>
      </c>
    </row>
    <row r="45" spans="4:9" x14ac:dyDescent="0.25">
      <c r="D45" s="205"/>
      <c r="E45" s="216" t="s">
        <v>59</v>
      </c>
      <c r="F45" s="245">
        <v>6</v>
      </c>
      <c r="G45" s="236">
        <v>0.56818181818181823</v>
      </c>
      <c r="H45" s="240">
        <v>1345</v>
      </c>
      <c r="I45" s="245">
        <v>111</v>
      </c>
    </row>
    <row r="46" spans="4:9" ht="15.75" thickBot="1" x14ac:dyDescent="0.3">
      <c r="D46" s="210"/>
      <c r="E46" s="217" t="s">
        <v>60</v>
      </c>
      <c r="F46" s="245">
        <v>12</v>
      </c>
      <c r="G46" s="236">
        <v>1.1363636363636365</v>
      </c>
      <c r="H46" s="239"/>
      <c r="I46" s="245">
        <v>445</v>
      </c>
    </row>
    <row r="47" spans="4:9" x14ac:dyDescent="0.25">
      <c r="D47" s="249" t="s">
        <v>171</v>
      </c>
      <c r="E47" s="249"/>
      <c r="F47" s="249"/>
      <c r="G47" s="249"/>
      <c r="H47" s="249"/>
      <c r="I47" s="249"/>
    </row>
  </sheetData>
  <mergeCells count="17">
    <mergeCell ref="D33:D35"/>
    <mergeCell ref="D36:D39"/>
    <mergeCell ref="D40:D42"/>
    <mergeCell ref="D43:D46"/>
    <mergeCell ref="D47:I47"/>
    <mergeCell ref="D7:D9"/>
    <mergeCell ref="D10:D15"/>
    <mergeCell ref="D16:D18"/>
    <mergeCell ref="D19:D22"/>
    <mergeCell ref="D23:D27"/>
    <mergeCell ref="D28:D32"/>
    <mergeCell ref="D2:I2"/>
    <mergeCell ref="D3:D5"/>
    <mergeCell ref="E3:E5"/>
    <mergeCell ref="F3:G4"/>
    <mergeCell ref="H3:I3"/>
    <mergeCell ref="D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47"/>
  <sheetViews>
    <sheetView workbookViewId="0">
      <selection activeCell="N20" sqref="N20"/>
    </sheetView>
  </sheetViews>
  <sheetFormatPr baseColWidth="10" defaultRowHeight="15" x14ac:dyDescent="0.25"/>
  <cols>
    <col min="3" max="3" width="13.42578125" customWidth="1"/>
    <col min="4" max="4" width="20" customWidth="1"/>
    <col min="5" max="5" width="10.5703125" customWidth="1"/>
    <col min="6" max="6" width="12" customWidth="1"/>
    <col min="7" max="7" width="11.28515625" customWidth="1"/>
    <col min="8" max="8" width="12.140625" customWidth="1"/>
    <col min="9" max="9" width="11.5703125" customWidth="1"/>
    <col min="10" max="10" width="11.7109375" customWidth="1"/>
  </cols>
  <sheetData>
    <row r="2" spans="3:10" ht="34.5" customHeight="1" thickBot="1" x14ac:dyDescent="0.3">
      <c r="C2" s="250" t="s">
        <v>174</v>
      </c>
      <c r="D2" s="250"/>
      <c r="E2" s="250"/>
      <c r="F2" s="250"/>
      <c r="G2" s="250"/>
      <c r="H2" s="250"/>
      <c r="I2" s="250"/>
      <c r="J2" s="250"/>
    </row>
    <row r="3" spans="3:10" ht="15.75" customHeight="1" x14ac:dyDescent="0.25">
      <c r="C3" s="182" t="s">
        <v>64</v>
      </c>
      <c r="D3" s="251" t="s">
        <v>134</v>
      </c>
      <c r="E3" s="251" t="s">
        <v>175</v>
      </c>
      <c r="F3" s="251"/>
      <c r="G3" s="251" t="s">
        <v>176</v>
      </c>
      <c r="H3" s="251"/>
      <c r="I3" s="228" t="s">
        <v>135</v>
      </c>
      <c r="J3" s="252"/>
    </row>
    <row r="4" spans="3:10" ht="14.25" customHeight="1" x14ac:dyDescent="0.25">
      <c r="C4" s="182"/>
      <c r="D4" s="251"/>
      <c r="E4" s="251"/>
      <c r="F4" s="251"/>
      <c r="G4" s="251"/>
      <c r="H4" s="251"/>
      <c r="I4" s="253" t="s">
        <v>138</v>
      </c>
      <c r="J4" s="254" t="s">
        <v>137</v>
      </c>
    </row>
    <row r="5" spans="3:10" ht="15.75" thickBot="1" x14ac:dyDescent="0.3">
      <c r="C5" s="200"/>
      <c r="D5" s="255"/>
      <c r="E5" s="255"/>
      <c r="F5" s="255"/>
      <c r="G5" s="255"/>
      <c r="H5" s="255"/>
      <c r="I5" s="256"/>
      <c r="J5" s="257"/>
    </row>
    <row r="6" spans="3:10" ht="15.75" customHeight="1" x14ac:dyDescent="0.25">
      <c r="C6" s="258" t="s">
        <v>5</v>
      </c>
      <c r="D6" s="258"/>
      <c r="E6" s="259">
        <f t="shared" ref="E6:J6" si="0">SUM(E7:E46)</f>
        <v>97</v>
      </c>
      <c r="F6" s="260">
        <f t="shared" si="0"/>
        <v>99.999999999999986</v>
      </c>
      <c r="G6" s="261">
        <f t="shared" si="0"/>
        <v>55</v>
      </c>
      <c r="H6" s="260">
        <f t="shared" si="0"/>
        <v>99.999999999999986</v>
      </c>
      <c r="I6" s="262">
        <f t="shared" si="0"/>
        <v>887</v>
      </c>
      <c r="J6" s="263">
        <f t="shared" si="0"/>
        <v>691</v>
      </c>
    </row>
    <row r="7" spans="3:10" x14ac:dyDescent="0.25">
      <c r="C7" s="205" t="s">
        <v>11</v>
      </c>
      <c r="D7" s="234" t="s">
        <v>165</v>
      </c>
      <c r="E7" s="235">
        <v>87</v>
      </c>
      <c r="F7" s="236">
        <f>(E7/$E$6)*100</f>
        <v>89.690721649484544</v>
      </c>
      <c r="G7" s="264">
        <v>38</v>
      </c>
      <c r="H7" s="265">
        <f>(G7/$G$6)*100</f>
        <v>69.090909090909093</v>
      </c>
      <c r="I7" s="264">
        <v>677</v>
      </c>
      <c r="J7" s="264">
        <v>377</v>
      </c>
    </row>
    <row r="8" spans="3:10" x14ac:dyDescent="0.25">
      <c r="C8" s="205"/>
      <c r="D8" s="208" t="s">
        <v>166</v>
      </c>
      <c r="E8" s="239">
        <v>0</v>
      </c>
      <c r="F8" s="236">
        <f t="shared" ref="F8:F46" si="1">(E8/$E$6)*100</f>
        <v>0</v>
      </c>
      <c r="G8" s="239">
        <v>0</v>
      </c>
      <c r="H8" s="265">
        <f t="shared" ref="H8:H46" si="2">(G8/$G$6)*100</f>
        <v>0</v>
      </c>
      <c r="I8" s="239">
        <v>0</v>
      </c>
      <c r="J8" s="239">
        <v>0</v>
      </c>
    </row>
    <row r="9" spans="3:10" ht="15.75" thickBot="1" x14ac:dyDescent="0.3">
      <c r="C9" s="210"/>
      <c r="D9" s="211" t="s">
        <v>14</v>
      </c>
      <c r="E9" s="241">
        <v>0</v>
      </c>
      <c r="F9" s="242">
        <f t="shared" si="1"/>
        <v>0</v>
      </c>
      <c r="G9" s="241">
        <v>0</v>
      </c>
      <c r="H9" s="266">
        <f t="shared" si="2"/>
        <v>0</v>
      </c>
      <c r="I9" s="241">
        <v>0</v>
      </c>
      <c r="J9" s="241">
        <v>0</v>
      </c>
    </row>
    <row r="10" spans="3:10" ht="12.75" customHeight="1" x14ac:dyDescent="0.25">
      <c r="C10" s="213" t="s">
        <v>15</v>
      </c>
      <c r="D10" s="214" t="s">
        <v>16</v>
      </c>
      <c r="E10" s="245">
        <v>0</v>
      </c>
      <c r="F10" s="236">
        <f t="shared" si="1"/>
        <v>0</v>
      </c>
      <c r="G10" s="245">
        <v>0</v>
      </c>
      <c r="H10" s="265">
        <f t="shared" si="2"/>
        <v>0</v>
      </c>
      <c r="I10" s="245">
        <v>0</v>
      </c>
      <c r="J10" s="245">
        <v>0</v>
      </c>
    </row>
    <row r="11" spans="3:10" ht="13.5" customHeight="1" x14ac:dyDescent="0.25">
      <c r="C11" s="205"/>
      <c r="D11" s="216" t="s">
        <v>167</v>
      </c>
      <c r="E11" s="245">
        <v>0</v>
      </c>
      <c r="F11" s="236">
        <f t="shared" si="1"/>
        <v>0</v>
      </c>
      <c r="G11" s="245">
        <v>0</v>
      </c>
      <c r="H11" s="265">
        <f t="shared" si="2"/>
        <v>0</v>
      </c>
      <c r="I11" s="245">
        <v>0</v>
      </c>
      <c r="J11" s="245">
        <v>0</v>
      </c>
    </row>
    <row r="12" spans="3:10" ht="14.25" customHeight="1" x14ac:dyDescent="0.25">
      <c r="C12" s="205"/>
      <c r="D12" s="216" t="s">
        <v>20</v>
      </c>
      <c r="E12" s="245">
        <v>0</v>
      </c>
      <c r="F12" s="236">
        <f t="shared" si="1"/>
        <v>0</v>
      </c>
      <c r="G12" s="245">
        <v>0</v>
      </c>
      <c r="H12" s="265">
        <f t="shared" si="2"/>
        <v>0</v>
      </c>
      <c r="I12" s="245">
        <v>0</v>
      </c>
      <c r="J12" s="245">
        <v>0</v>
      </c>
    </row>
    <row r="13" spans="3:10" x14ac:dyDescent="0.25">
      <c r="C13" s="205"/>
      <c r="D13" s="216" t="s">
        <v>177</v>
      </c>
      <c r="E13" s="245">
        <v>1</v>
      </c>
      <c r="F13" s="236">
        <f t="shared" si="1"/>
        <v>1.0309278350515463</v>
      </c>
      <c r="G13" s="245">
        <v>1</v>
      </c>
      <c r="H13" s="265">
        <f t="shared" si="2"/>
        <v>1.8181818181818181</v>
      </c>
      <c r="I13" s="245">
        <v>11</v>
      </c>
      <c r="J13" s="245">
        <v>19</v>
      </c>
    </row>
    <row r="14" spans="3:10" x14ac:dyDescent="0.25">
      <c r="C14" s="205"/>
      <c r="D14" s="216" t="s">
        <v>19</v>
      </c>
      <c r="E14" s="245">
        <v>0</v>
      </c>
      <c r="F14" s="236">
        <f t="shared" si="1"/>
        <v>0</v>
      </c>
      <c r="G14" s="245">
        <v>0</v>
      </c>
      <c r="H14" s="265">
        <f t="shared" si="2"/>
        <v>0</v>
      </c>
      <c r="I14" s="245">
        <v>0</v>
      </c>
      <c r="J14" s="245">
        <v>0</v>
      </c>
    </row>
    <row r="15" spans="3:10" ht="15.75" thickBot="1" x14ac:dyDescent="0.3">
      <c r="C15" s="210"/>
      <c r="D15" s="217" t="s">
        <v>21</v>
      </c>
      <c r="E15" s="247">
        <v>0</v>
      </c>
      <c r="F15" s="242">
        <f t="shared" si="1"/>
        <v>0</v>
      </c>
      <c r="G15" s="247">
        <v>0</v>
      </c>
      <c r="H15" s="266">
        <f t="shared" si="2"/>
        <v>0</v>
      </c>
      <c r="I15" s="247">
        <v>0</v>
      </c>
      <c r="J15" s="247">
        <v>0</v>
      </c>
    </row>
    <row r="16" spans="3:10" x14ac:dyDescent="0.25">
      <c r="C16" s="213" t="s">
        <v>22</v>
      </c>
      <c r="D16" s="214" t="s">
        <v>23</v>
      </c>
      <c r="E16" s="245">
        <v>0</v>
      </c>
      <c r="F16" s="236">
        <f t="shared" si="1"/>
        <v>0</v>
      </c>
      <c r="G16" s="245">
        <v>0</v>
      </c>
      <c r="H16" s="265">
        <f t="shared" si="2"/>
        <v>0</v>
      </c>
      <c r="I16" s="245">
        <v>0</v>
      </c>
      <c r="J16" s="245">
        <v>0</v>
      </c>
    </row>
    <row r="17" spans="3:10" ht="14.25" customHeight="1" x14ac:dyDescent="0.25">
      <c r="C17" s="205"/>
      <c r="D17" s="216" t="s">
        <v>24</v>
      </c>
      <c r="E17" s="245">
        <v>0</v>
      </c>
      <c r="F17" s="236">
        <f t="shared" si="1"/>
        <v>0</v>
      </c>
      <c r="G17" s="245">
        <v>0</v>
      </c>
      <c r="H17" s="265">
        <f t="shared" si="2"/>
        <v>0</v>
      </c>
      <c r="I17" s="245">
        <v>0</v>
      </c>
      <c r="J17" s="245">
        <v>0</v>
      </c>
    </row>
    <row r="18" spans="3:10" ht="15.75" thickBot="1" x14ac:dyDescent="0.3">
      <c r="C18" s="210"/>
      <c r="D18" s="217" t="s">
        <v>25</v>
      </c>
      <c r="E18" s="247">
        <v>0</v>
      </c>
      <c r="F18" s="242">
        <f t="shared" si="1"/>
        <v>0</v>
      </c>
      <c r="G18" s="247">
        <v>0</v>
      </c>
      <c r="H18" s="266">
        <f t="shared" si="2"/>
        <v>0</v>
      </c>
      <c r="I18" s="247">
        <v>0</v>
      </c>
      <c r="J18" s="247">
        <v>0</v>
      </c>
    </row>
    <row r="19" spans="3:10" x14ac:dyDescent="0.25">
      <c r="C19" s="213" t="s">
        <v>26</v>
      </c>
      <c r="D19" s="214" t="s">
        <v>27</v>
      </c>
      <c r="E19" s="245">
        <v>1</v>
      </c>
      <c r="F19" s="236">
        <f t="shared" si="1"/>
        <v>1.0309278350515463</v>
      </c>
      <c r="G19" s="245">
        <v>2</v>
      </c>
      <c r="H19" s="265">
        <f t="shared" si="2"/>
        <v>3.6363636363636362</v>
      </c>
      <c r="I19" s="245">
        <v>46</v>
      </c>
      <c r="J19" s="245">
        <v>18</v>
      </c>
    </row>
    <row r="20" spans="3:10" x14ac:dyDescent="0.25">
      <c r="C20" s="205"/>
      <c r="D20" s="216" t="s">
        <v>28</v>
      </c>
      <c r="E20" s="245">
        <v>1</v>
      </c>
      <c r="F20" s="236">
        <f t="shared" si="1"/>
        <v>1.0309278350515463</v>
      </c>
      <c r="G20" s="245">
        <v>1</v>
      </c>
      <c r="H20" s="265">
        <f t="shared" si="2"/>
        <v>1.8181818181818181</v>
      </c>
      <c r="I20" s="245">
        <v>16</v>
      </c>
      <c r="J20" s="245">
        <v>13</v>
      </c>
    </row>
    <row r="21" spans="3:10" x14ac:dyDescent="0.25">
      <c r="C21" s="205"/>
      <c r="D21" s="216" t="s">
        <v>29</v>
      </c>
      <c r="E21" s="245">
        <v>0</v>
      </c>
      <c r="F21" s="236">
        <f t="shared" si="1"/>
        <v>0</v>
      </c>
      <c r="G21" s="245">
        <v>0</v>
      </c>
      <c r="H21" s="265">
        <f t="shared" si="2"/>
        <v>0</v>
      </c>
      <c r="I21" s="245">
        <v>0</v>
      </c>
      <c r="J21" s="245">
        <v>0</v>
      </c>
    </row>
    <row r="22" spans="3:10" ht="15.75" thickBot="1" x14ac:dyDescent="0.3">
      <c r="C22" s="210"/>
      <c r="D22" s="217" t="s">
        <v>30</v>
      </c>
      <c r="E22" s="247">
        <v>0</v>
      </c>
      <c r="F22" s="242">
        <f t="shared" si="1"/>
        <v>0</v>
      </c>
      <c r="G22" s="247">
        <v>0</v>
      </c>
      <c r="H22" s="266">
        <f t="shared" si="2"/>
        <v>0</v>
      </c>
      <c r="I22" s="247">
        <v>0</v>
      </c>
      <c r="J22" s="247">
        <v>0</v>
      </c>
    </row>
    <row r="23" spans="3:10" ht="24.75" x14ac:dyDescent="0.25">
      <c r="C23" s="213" t="s">
        <v>31</v>
      </c>
      <c r="D23" s="214" t="s">
        <v>32</v>
      </c>
      <c r="E23" s="245">
        <v>0</v>
      </c>
      <c r="F23" s="236">
        <f t="shared" si="1"/>
        <v>0</v>
      </c>
      <c r="G23" s="245">
        <v>0</v>
      </c>
      <c r="H23" s="265">
        <f t="shared" si="2"/>
        <v>0</v>
      </c>
      <c r="I23" s="245">
        <v>0</v>
      </c>
      <c r="J23" s="245">
        <v>0</v>
      </c>
    </row>
    <row r="24" spans="3:10" ht="24.75" x14ac:dyDescent="0.25">
      <c r="C24" s="205"/>
      <c r="D24" s="216" t="s">
        <v>33</v>
      </c>
      <c r="E24" s="245">
        <v>0</v>
      </c>
      <c r="F24" s="236">
        <f t="shared" si="1"/>
        <v>0</v>
      </c>
      <c r="G24" s="245">
        <v>0</v>
      </c>
      <c r="H24" s="265">
        <f t="shared" si="2"/>
        <v>0</v>
      </c>
      <c r="I24" s="245">
        <v>0</v>
      </c>
      <c r="J24" s="245">
        <v>0</v>
      </c>
    </row>
    <row r="25" spans="3:10" ht="24.75" x14ac:dyDescent="0.25">
      <c r="C25" s="205"/>
      <c r="D25" s="216" t="s">
        <v>34</v>
      </c>
      <c r="E25" s="245">
        <v>0</v>
      </c>
      <c r="F25" s="236">
        <f t="shared" si="1"/>
        <v>0</v>
      </c>
      <c r="G25" s="245">
        <v>0</v>
      </c>
      <c r="H25" s="265">
        <f t="shared" si="2"/>
        <v>0</v>
      </c>
      <c r="I25" s="245">
        <v>0</v>
      </c>
      <c r="J25" s="245">
        <v>0</v>
      </c>
    </row>
    <row r="26" spans="3:10" ht="13.5" customHeight="1" x14ac:dyDescent="0.25">
      <c r="C26" s="205"/>
      <c r="D26" s="216" t="s">
        <v>35</v>
      </c>
      <c r="E26" s="245">
        <v>0</v>
      </c>
      <c r="F26" s="236">
        <f t="shared" si="1"/>
        <v>0</v>
      </c>
      <c r="G26" s="245">
        <v>0</v>
      </c>
      <c r="H26" s="265">
        <f t="shared" si="2"/>
        <v>0</v>
      </c>
      <c r="I26" s="245">
        <v>0</v>
      </c>
      <c r="J26" s="245">
        <v>0</v>
      </c>
    </row>
    <row r="27" spans="3:10" ht="15.75" thickBot="1" x14ac:dyDescent="0.3">
      <c r="C27" s="210"/>
      <c r="D27" s="217" t="s">
        <v>141</v>
      </c>
      <c r="E27" s="247">
        <v>0</v>
      </c>
      <c r="F27" s="242">
        <f t="shared" si="1"/>
        <v>0</v>
      </c>
      <c r="G27" s="247">
        <v>0</v>
      </c>
      <c r="H27" s="266">
        <f t="shared" si="2"/>
        <v>0</v>
      </c>
      <c r="I27" s="247">
        <v>0</v>
      </c>
      <c r="J27" s="247">
        <v>0</v>
      </c>
    </row>
    <row r="28" spans="3:10" x14ac:dyDescent="0.25">
      <c r="C28" s="213" t="s">
        <v>37</v>
      </c>
      <c r="D28" s="214" t="s">
        <v>38</v>
      </c>
      <c r="E28" s="245">
        <v>0</v>
      </c>
      <c r="F28" s="236">
        <f t="shared" si="1"/>
        <v>0</v>
      </c>
      <c r="G28" s="245">
        <v>0</v>
      </c>
      <c r="H28" s="265">
        <f t="shared" si="2"/>
        <v>0</v>
      </c>
      <c r="I28" s="245">
        <v>0</v>
      </c>
      <c r="J28" s="245">
        <v>0</v>
      </c>
    </row>
    <row r="29" spans="3:10" ht="12.75" customHeight="1" x14ac:dyDescent="0.25">
      <c r="C29" s="205"/>
      <c r="D29" s="216" t="s">
        <v>39</v>
      </c>
      <c r="E29" s="245">
        <v>0</v>
      </c>
      <c r="F29" s="236">
        <f t="shared" si="1"/>
        <v>0</v>
      </c>
      <c r="G29" s="245">
        <v>0</v>
      </c>
      <c r="H29" s="265">
        <f t="shared" si="2"/>
        <v>0</v>
      </c>
      <c r="I29" s="245">
        <v>0</v>
      </c>
      <c r="J29" s="245">
        <v>0</v>
      </c>
    </row>
    <row r="30" spans="3:10" x14ac:dyDescent="0.25">
      <c r="C30" s="205"/>
      <c r="D30" s="216" t="s">
        <v>168</v>
      </c>
      <c r="E30" s="245">
        <v>0</v>
      </c>
      <c r="F30" s="236">
        <f t="shared" si="1"/>
        <v>0</v>
      </c>
      <c r="G30" s="245">
        <v>0</v>
      </c>
      <c r="H30" s="265">
        <f t="shared" si="2"/>
        <v>0</v>
      </c>
      <c r="I30" s="245">
        <v>0</v>
      </c>
      <c r="J30" s="245">
        <v>0</v>
      </c>
    </row>
    <row r="31" spans="3:10" x14ac:dyDescent="0.25">
      <c r="C31" s="205"/>
      <c r="D31" s="216" t="s">
        <v>41</v>
      </c>
      <c r="E31" s="245">
        <v>0</v>
      </c>
      <c r="F31" s="236">
        <f t="shared" si="1"/>
        <v>0</v>
      </c>
      <c r="G31" s="245">
        <v>0</v>
      </c>
      <c r="H31" s="265">
        <f t="shared" si="2"/>
        <v>0</v>
      </c>
      <c r="I31" s="245">
        <v>0</v>
      </c>
      <c r="J31" s="245">
        <v>0</v>
      </c>
    </row>
    <row r="32" spans="3:10" ht="15.75" thickBot="1" x14ac:dyDescent="0.3">
      <c r="C32" s="210"/>
      <c r="D32" s="217" t="s">
        <v>169</v>
      </c>
      <c r="E32" s="247">
        <v>0</v>
      </c>
      <c r="F32" s="242">
        <f t="shared" si="1"/>
        <v>0</v>
      </c>
      <c r="G32" s="247">
        <v>0</v>
      </c>
      <c r="H32" s="266">
        <f t="shared" si="2"/>
        <v>0</v>
      </c>
      <c r="I32" s="247">
        <v>0</v>
      </c>
      <c r="J32" s="247">
        <v>0</v>
      </c>
    </row>
    <row r="33" spans="3:10" ht="12.75" customHeight="1" x14ac:dyDescent="0.25">
      <c r="C33" s="213" t="s">
        <v>43</v>
      </c>
      <c r="D33" s="244" t="s">
        <v>44</v>
      </c>
      <c r="E33" s="245">
        <v>0</v>
      </c>
      <c r="F33" s="236">
        <f t="shared" si="1"/>
        <v>0</v>
      </c>
      <c r="G33" s="245">
        <v>0</v>
      </c>
      <c r="H33" s="265">
        <f t="shared" si="2"/>
        <v>0</v>
      </c>
      <c r="I33" s="245">
        <v>0</v>
      </c>
      <c r="J33" s="245">
        <v>0</v>
      </c>
    </row>
    <row r="34" spans="3:10" ht="15.75" customHeight="1" x14ac:dyDescent="0.25">
      <c r="C34" s="205"/>
      <c r="D34" s="208" t="s">
        <v>45</v>
      </c>
      <c r="E34" s="245">
        <v>1</v>
      </c>
      <c r="F34" s="236">
        <f t="shared" si="1"/>
        <v>1.0309278350515463</v>
      </c>
      <c r="G34" s="245">
        <v>1</v>
      </c>
      <c r="H34" s="265">
        <f t="shared" si="2"/>
        <v>1.8181818181818181</v>
      </c>
      <c r="I34" s="245">
        <v>13</v>
      </c>
      <c r="J34" s="245">
        <v>7</v>
      </c>
    </row>
    <row r="35" spans="3:10" ht="15.75" thickBot="1" x14ac:dyDescent="0.3">
      <c r="C35" s="210"/>
      <c r="D35" s="211" t="s">
        <v>46</v>
      </c>
      <c r="E35" s="247">
        <v>5</v>
      </c>
      <c r="F35" s="242">
        <f t="shared" si="1"/>
        <v>5.1546391752577314</v>
      </c>
      <c r="G35" s="247">
        <v>11</v>
      </c>
      <c r="H35" s="266">
        <f t="shared" si="2"/>
        <v>20</v>
      </c>
      <c r="I35" s="247">
        <v>111</v>
      </c>
      <c r="J35" s="247">
        <v>247</v>
      </c>
    </row>
    <row r="36" spans="3:10" x14ac:dyDescent="0.25">
      <c r="C36" s="213" t="s">
        <v>47</v>
      </c>
      <c r="D36" s="214" t="s">
        <v>48</v>
      </c>
      <c r="E36" s="245">
        <v>0</v>
      </c>
      <c r="F36" s="236">
        <f t="shared" si="1"/>
        <v>0</v>
      </c>
      <c r="G36" s="245">
        <v>0</v>
      </c>
      <c r="H36" s="265">
        <f t="shared" si="2"/>
        <v>0</v>
      </c>
      <c r="I36" s="245">
        <v>0</v>
      </c>
      <c r="J36" s="245">
        <v>0</v>
      </c>
    </row>
    <row r="37" spans="3:10" x14ac:dyDescent="0.25">
      <c r="C37" s="205"/>
      <c r="D37" s="216" t="s">
        <v>49</v>
      </c>
      <c r="E37" s="245">
        <v>0</v>
      </c>
      <c r="F37" s="236">
        <f t="shared" si="1"/>
        <v>0</v>
      </c>
      <c r="G37" s="245">
        <v>0</v>
      </c>
      <c r="H37" s="265">
        <f t="shared" si="2"/>
        <v>0</v>
      </c>
      <c r="I37" s="245">
        <v>0</v>
      </c>
      <c r="J37" s="245">
        <v>0</v>
      </c>
    </row>
    <row r="38" spans="3:10" x14ac:dyDescent="0.25">
      <c r="C38" s="205"/>
      <c r="D38" s="216" t="s">
        <v>50</v>
      </c>
      <c r="E38" s="245">
        <v>0</v>
      </c>
      <c r="F38" s="236">
        <f t="shared" si="1"/>
        <v>0</v>
      </c>
      <c r="G38" s="245">
        <v>0</v>
      </c>
      <c r="H38" s="265">
        <f t="shared" si="2"/>
        <v>0</v>
      </c>
      <c r="I38" s="245">
        <v>0</v>
      </c>
      <c r="J38" s="245">
        <v>0</v>
      </c>
    </row>
    <row r="39" spans="3:10" ht="15.75" thickBot="1" x14ac:dyDescent="0.3">
      <c r="C39" s="210"/>
      <c r="D39" s="217" t="s">
        <v>51</v>
      </c>
      <c r="E39" s="247">
        <v>1</v>
      </c>
      <c r="F39" s="242">
        <f t="shared" si="1"/>
        <v>1.0309278350515463</v>
      </c>
      <c r="G39" s="247">
        <v>1</v>
      </c>
      <c r="H39" s="266">
        <f t="shared" si="2"/>
        <v>1.8181818181818181</v>
      </c>
      <c r="I39" s="247">
        <v>13</v>
      </c>
      <c r="J39" s="247">
        <v>10</v>
      </c>
    </row>
    <row r="40" spans="3:10" ht="12.75" customHeight="1" x14ac:dyDescent="0.25">
      <c r="C40" s="213" t="s">
        <v>52</v>
      </c>
      <c r="D40" s="214" t="s">
        <v>53</v>
      </c>
      <c r="E40" s="245">
        <v>0</v>
      </c>
      <c r="F40" s="236">
        <f t="shared" si="1"/>
        <v>0</v>
      </c>
      <c r="G40" s="245">
        <v>0</v>
      </c>
      <c r="H40" s="265">
        <f t="shared" si="2"/>
        <v>0</v>
      </c>
      <c r="I40" s="245">
        <v>0</v>
      </c>
      <c r="J40" s="245">
        <v>0</v>
      </c>
    </row>
    <row r="41" spans="3:10" x14ac:dyDescent="0.25">
      <c r="C41" s="205"/>
      <c r="D41" s="216" t="s">
        <v>54</v>
      </c>
      <c r="E41" s="245">
        <v>0</v>
      </c>
      <c r="F41" s="236">
        <f t="shared" si="1"/>
        <v>0</v>
      </c>
      <c r="G41" s="245">
        <v>0</v>
      </c>
      <c r="H41" s="265">
        <f t="shared" si="2"/>
        <v>0</v>
      </c>
      <c r="I41" s="245">
        <v>0</v>
      </c>
      <c r="J41" s="245">
        <v>0</v>
      </c>
    </row>
    <row r="42" spans="3:10" ht="15.75" thickBot="1" x14ac:dyDescent="0.3">
      <c r="C42" s="210"/>
      <c r="D42" s="217" t="s">
        <v>170</v>
      </c>
      <c r="E42" s="247">
        <v>0</v>
      </c>
      <c r="F42" s="242">
        <f t="shared" si="1"/>
        <v>0</v>
      </c>
      <c r="G42" s="247">
        <v>0</v>
      </c>
      <c r="H42" s="266">
        <f t="shared" si="2"/>
        <v>0</v>
      </c>
      <c r="I42" s="247">
        <v>0</v>
      </c>
      <c r="J42" s="247">
        <v>0</v>
      </c>
    </row>
    <row r="43" spans="3:10" x14ac:dyDescent="0.25">
      <c r="C43" s="213" t="s">
        <v>56</v>
      </c>
      <c r="D43" s="214" t="s">
        <v>57</v>
      </c>
      <c r="E43" s="245">
        <v>0</v>
      </c>
      <c r="F43" s="236">
        <f t="shared" si="1"/>
        <v>0</v>
      </c>
      <c r="G43" s="245">
        <v>0</v>
      </c>
      <c r="H43" s="265">
        <f t="shared" si="2"/>
        <v>0</v>
      </c>
      <c r="I43" s="245">
        <v>0</v>
      </c>
      <c r="J43" s="245">
        <v>0</v>
      </c>
    </row>
    <row r="44" spans="3:10" x14ac:dyDescent="0.25">
      <c r="C44" s="205"/>
      <c r="D44" s="216" t="s">
        <v>58</v>
      </c>
      <c r="E44" s="245">
        <v>0</v>
      </c>
      <c r="F44" s="236">
        <f t="shared" si="1"/>
        <v>0</v>
      </c>
      <c r="G44" s="245">
        <v>0</v>
      </c>
      <c r="H44" s="265">
        <f t="shared" si="2"/>
        <v>0</v>
      </c>
      <c r="I44" s="245">
        <v>0</v>
      </c>
      <c r="J44" s="245">
        <v>0</v>
      </c>
    </row>
    <row r="45" spans="3:10" x14ac:dyDescent="0.25">
      <c r="C45" s="205"/>
      <c r="D45" s="216" t="s">
        <v>59</v>
      </c>
      <c r="E45" s="245">
        <v>0</v>
      </c>
      <c r="F45" s="236">
        <f t="shared" si="1"/>
        <v>0</v>
      </c>
      <c r="G45" s="245">
        <v>0</v>
      </c>
      <c r="H45" s="265">
        <f t="shared" si="2"/>
        <v>0</v>
      </c>
      <c r="I45" s="245">
        <v>0</v>
      </c>
      <c r="J45" s="245">
        <v>0</v>
      </c>
    </row>
    <row r="46" spans="3:10" ht="15.75" thickBot="1" x14ac:dyDescent="0.3">
      <c r="C46" s="210"/>
      <c r="D46" s="217" t="s">
        <v>60</v>
      </c>
      <c r="E46" s="245">
        <v>0</v>
      </c>
      <c r="F46" s="236">
        <f t="shared" si="1"/>
        <v>0</v>
      </c>
      <c r="G46" s="245">
        <v>0</v>
      </c>
      <c r="H46" s="265">
        <f t="shared" si="2"/>
        <v>0</v>
      </c>
      <c r="I46" s="245">
        <v>0</v>
      </c>
      <c r="J46" s="245">
        <v>0</v>
      </c>
    </row>
    <row r="47" spans="3:10" x14ac:dyDescent="0.25">
      <c r="C47" s="249" t="s">
        <v>171</v>
      </c>
      <c r="D47" s="249"/>
      <c r="E47" s="249"/>
      <c r="F47" s="249"/>
      <c r="G47" s="249"/>
      <c r="H47" s="249"/>
      <c r="I47" s="249"/>
      <c r="J47" s="249"/>
    </row>
  </sheetData>
  <mergeCells count="19">
    <mergeCell ref="C33:C35"/>
    <mergeCell ref="C36:C39"/>
    <mergeCell ref="C40:C42"/>
    <mergeCell ref="C43:C46"/>
    <mergeCell ref="C47:J47"/>
    <mergeCell ref="C7:C9"/>
    <mergeCell ref="C10:C15"/>
    <mergeCell ref="C16:C18"/>
    <mergeCell ref="C19:C22"/>
    <mergeCell ref="C23:C27"/>
    <mergeCell ref="C28:C32"/>
    <mergeCell ref="C2:J2"/>
    <mergeCell ref="C3:C5"/>
    <mergeCell ref="D3:D5"/>
    <mergeCell ref="E3:F5"/>
    <mergeCell ref="G3:H5"/>
    <mergeCell ref="I3:J3"/>
    <mergeCell ref="I4:I5"/>
    <mergeCell ref="J4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7"/>
  <sheetViews>
    <sheetView workbookViewId="0">
      <selection activeCell="K12" sqref="K12"/>
    </sheetView>
  </sheetViews>
  <sheetFormatPr baseColWidth="10" defaultRowHeight="15" x14ac:dyDescent="0.25"/>
  <cols>
    <col min="4" max="4" width="35.85546875" customWidth="1"/>
    <col min="5" max="5" width="27.28515625" style="40" customWidth="1"/>
    <col min="6" max="6" width="21.7109375" style="40" customWidth="1"/>
  </cols>
  <sheetData>
    <row r="2" spans="4:7" ht="42" customHeight="1" thickBot="1" x14ac:dyDescent="0.3">
      <c r="D2" s="99" t="s">
        <v>178</v>
      </c>
      <c r="E2" s="99"/>
      <c r="F2" s="99"/>
    </row>
    <row r="3" spans="4:7" x14ac:dyDescent="0.25">
      <c r="D3" s="267" t="s">
        <v>179</v>
      </c>
      <c r="E3" s="268" t="s">
        <v>180</v>
      </c>
      <c r="F3" s="268"/>
      <c r="G3" s="29"/>
    </row>
    <row r="4" spans="4:7" ht="12.75" customHeight="1" x14ac:dyDescent="0.25">
      <c r="D4" s="267"/>
      <c r="E4" s="269" t="s">
        <v>137</v>
      </c>
      <c r="F4" s="269" t="s">
        <v>138</v>
      </c>
      <c r="G4" s="29"/>
    </row>
    <row r="5" spans="4:7" ht="15.75" thickBot="1" x14ac:dyDescent="0.3">
      <c r="D5" s="270"/>
      <c r="E5" s="271" t="s">
        <v>8</v>
      </c>
      <c r="F5" s="271" t="s">
        <v>8</v>
      </c>
      <c r="G5" s="29"/>
    </row>
    <row r="6" spans="4:7" ht="15.75" customHeight="1" x14ac:dyDescent="0.25">
      <c r="D6" s="272" t="s">
        <v>5</v>
      </c>
      <c r="E6" s="273">
        <f t="shared" ref="E6:F6" si="0">SUM(E7:E46)</f>
        <v>2</v>
      </c>
      <c r="F6" s="273">
        <f t="shared" si="0"/>
        <v>66</v>
      </c>
    </row>
    <row r="7" spans="4:7" ht="16.5" customHeight="1" x14ac:dyDescent="0.25">
      <c r="D7" s="274" t="s">
        <v>12</v>
      </c>
      <c r="E7" s="275">
        <v>0</v>
      </c>
      <c r="F7" s="278">
        <v>12</v>
      </c>
    </row>
    <row r="8" spans="4:7" ht="14.25" customHeight="1" x14ac:dyDescent="0.25">
      <c r="D8" s="274" t="s">
        <v>181</v>
      </c>
      <c r="E8" s="275">
        <v>1</v>
      </c>
      <c r="F8" s="275">
        <v>14</v>
      </c>
    </row>
    <row r="9" spans="4:7" ht="15.75" customHeight="1" x14ac:dyDescent="0.25">
      <c r="D9" s="274" t="s">
        <v>182</v>
      </c>
      <c r="E9" s="275">
        <v>1</v>
      </c>
      <c r="F9" s="275">
        <v>7</v>
      </c>
    </row>
    <row r="10" spans="4:7" ht="15" customHeight="1" x14ac:dyDescent="0.25">
      <c r="D10" s="274" t="s">
        <v>16</v>
      </c>
      <c r="E10" s="275">
        <v>0</v>
      </c>
      <c r="F10" s="275">
        <v>0</v>
      </c>
    </row>
    <row r="11" spans="4:7" x14ac:dyDescent="0.25">
      <c r="D11" s="274" t="s">
        <v>183</v>
      </c>
      <c r="E11" s="275">
        <v>0</v>
      </c>
      <c r="F11" s="275">
        <v>2</v>
      </c>
    </row>
    <row r="12" spans="4:7" ht="15" customHeight="1" x14ac:dyDescent="0.25">
      <c r="D12" s="274" t="s">
        <v>18</v>
      </c>
      <c r="E12" s="275">
        <v>0</v>
      </c>
      <c r="F12" s="275">
        <v>0</v>
      </c>
    </row>
    <row r="13" spans="4:7" ht="15" customHeight="1" x14ac:dyDescent="0.25">
      <c r="D13" s="274" t="s">
        <v>19</v>
      </c>
      <c r="E13" s="275">
        <v>0</v>
      </c>
      <c r="F13" s="275">
        <v>0</v>
      </c>
    </row>
    <row r="14" spans="4:7" ht="15" customHeight="1" x14ac:dyDescent="0.25">
      <c r="D14" s="274" t="s">
        <v>20</v>
      </c>
      <c r="E14" s="275">
        <v>0</v>
      </c>
      <c r="F14" s="275">
        <v>0</v>
      </c>
    </row>
    <row r="15" spans="4:7" x14ac:dyDescent="0.25">
      <c r="D15" s="274" t="s">
        <v>21</v>
      </c>
      <c r="E15" s="275">
        <v>0</v>
      </c>
      <c r="F15" s="275">
        <v>0</v>
      </c>
    </row>
    <row r="16" spans="4:7" x14ac:dyDescent="0.25">
      <c r="D16" s="274" t="s">
        <v>23</v>
      </c>
      <c r="E16" s="275">
        <v>0</v>
      </c>
      <c r="F16" s="275">
        <v>0</v>
      </c>
    </row>
    <row r="17" spans="4:6" x14ac:dyDescent="0.25">
      <c r="D17" s="274" t="s">
        <v>24</v>
      </c>
      <c r="E17" s="275">
        <v>0</v>
      </c>
      <c r="F17" s="275">
        <v>0</v>
      </c>
    </row>
    <row r="18" spans="4:6" ht="16.5" customHeight="1" x14ac:dyDescent="0.25">
      <c r="D18" s="274" t="s">
        <v>25</v>
      </c>
      <c r="E18" s="275">
        <v>0</v>
      </c>
      <c r="F18" s="275">
        <v>0</v>
      </c>
    </row>
    <row r="19" spans="4:6" ht="16.5" customHeight="1" x14ac:dyDescent="0.25">
      <c r="D19" s="274" t="s">
        <v>27</v>
      </c>
      <c r="E19" s="275">
        <v>0</v>
      </c>
      <c r="F19" s="275">
        <v>3</v>
      </c>
    </row>
    <row r="20" spans="4:6" ht="15" customHeight="1" x14ac:dyDescent="0.25">
      <c r="D20" s="274" t="s">
        <v>28</v>
      </c>
      <c r="E20" s="275">
        <v>0</v>
      </c>
      <c r="F20" s="275">
        <v>2</v>
      </c>
    </row>
    <row r="21" spans="4:6" ht="15" customHeight="1" x14ac:dyDescent="0.25">
      <c r="D21" s="274" t="s">
        <v>184</v>
      </c>
      <c r="E21" s="275">
        <v>0</v>
      </c>
      <c r="F21" s="275">
        <v>0</v>
      </c>
    </row>
    <row r="22" spans="4:6" ht="15.75" customHeight="1" x14ac:dyDescent="0.25">
      <c r="D22" s="274" t="s">
        <v>185</v>
      </c>
      <c r="E22" s="275">
        <v>0</v>
      </c>
      <c r="F22" s="275">
        <v>0</v>
      </c>
    </row>
    <row r="23" spans="4:6" x14ac:dyDescent="0.25">
      <c r="D23" s="274" t="s">
        <v>186</v>
      </c>
      <c r="E23" s="275">
        <v>0</v>
      </c>
      <c r="F23" s="275">
        <v>0</v>
      </c>
    </row>
    <row r="24" spans="4:6" x14ac:dyDescent="0.25">
      <c r="D24" s="274" t="s">
        <v>187</v>
      </c>
      <c r="E24" s="275">
        <v>0</v>
      </c>
      <c r="F24" s="275">
        <v>0</v>
      </c>
    </row>
    <row r="25" spans="4:6" x14ac:dyDescent="0.25">
      <c r="D25" s="274" t="s">
        <v>188</v>
      </c>
      <c r="E25" s="275">
        <v>0</v>
      </c>
      <c r="F25" s="275">
        <v>0</v>
      </c>
    </row>
    <row r="26" spans="4:6" x14ac:dyDescent="0.25">
      <c r="D26" s="274" t="s">
        <v>35</v>
      </c>
      <c r="E26" s="275">
        <v>0</v>
      </c>
      <c r="F26" s="275">
        <v>0</v>
      </c>
    </row>
    <row r="27" spans="4:6" x14ac:dyDescent="0.25">
      <c r="D27" s="274" t="s">
        <v>36</v>
      </c>
      <c r="E27" s="275">
        <v>0</v>
      </c>
      <c r="F27" s="275">
        <v>0</v>
      </c>
    </row>
    <row r="28" spans="4:6" x14ac:dyDescent="0.25">
      <c r="D28" s="274" t="s">
        <v>38</v>
      </c>
      <c r="E28" s="275">
        <v>0</v>
      </c>
      <c r="F28" s="275">
        <v>0</v>
      </c>
    </row>
    <row r="29" spans="4:6" x14ac:dyDescent="0.25">
      <c r="D29" s="274" t="s">
        <v>39</v>
      </c>
      <c r="E29" s="275">
        <v>0</v>
      </c>
      <c r="F29" s="275">
        <v>0</v>
      </c>
    </row>
    <row r="30" spans="4:6" x14ac:dyDescent="0.25">
      <c r="D30" s="274" t="s">
        <v>40</v>
      </c>
      <c r="E30" s="275">
        <v>0</v>
      </c>
      <c r="F30" s="275">
        <v>4</v>
      </c>
    </row>
    <row r="31" spans="4:6" x14ac:dyDescent="0.25">
      <c r="D31" s="274" t="s">
        <v>41</v>
      </c>
      <c r="E31" s="275">
        <v>0</v>
      </c>
      <c r="F31" s="275">
        <v>0</v>
      </c>
    </row>
    <row r="32" spans="4:6" ht="14.25" customHeight="1" x14ac:dyDescent="0.25">
      <c r="D32" s="274" t="s">
        <v>169</v>
      </c>
      <c r="E32" s="275">
        <v>0</v>
      </c>
      <c r="F32" s="275">
        <v>0</v>
      </c>
    </row>
    <row r="33" spans="4:6" x14ac:dyDescent="0.25">
      <c r="D33" s="274" t="s">
        <v>44</v>
      </c>
      <c r="E33" s="275">
        <v>0</v>
      </c>
      <c r="F33" s="275">
        <v>0</v>
      </c>
    </row>
    <row r="34" spans="4:6" x14ac:dyDescent="0.25">
      <c r="D34" s="274" t="s">
        <v>45</v>
      </c>
      <c r="E34" s="275">
        <v>0</v>
      </c>
      <c r="F34" s="275">
        <v>0</v>
      </c>
    </row>
    <row r="35" spans="4:6" x14ac:dyDescent="0.25">
      <c r="D35" s="274" t="s">
        <v>189</v>
      </c>
      <c r="E35" s="275">
        <v>0</v>
      </c>
      <c r="F35" s="275">
        <v>0</v>
      </c>
    </row>
    <row r="36" spans="4:6" x14ac:dyDescent="0.25">
      <c r="D36" s="274" t="s">
        <v>48</v>
      </c>
      <c r="E36" s="275">
        <v>0</v>
      </c>
      <c r="F36" s="275">
        <v>0</v>
      </c>
    </row>
    <row r="37" spans="4:6" ht="13.5" customHeight="1" x14ac:dyDescent="0.25">
      <c r="D37" s="274" t="s">
        <v>190</v>
      </c>
      <c r="E37" s="275">
        <v>0</v>
      </c>
      <c r="F37" s="275">
        <v>7</v>
      </c>
    </row>
    <row r="38" spans="4:6" x14ac:dyDescent="0.25">
      <c r="D38" s="274" t="s">
        <v>50</v>
      </c>
      <c r="E38" s="275">
        <v>0</v>
      </c>
      <c r="F38" s="275">
        <v>0</v>
      </c>
    </row>
    <row r="39" spans="4:6" x14ac:dyDescent="0.25">
      <c r="D39" s="274" t="s">
        <v>51</v>
      </c>
      <c r="E39" s="275">
        <v>0</v>
      </c>
      <c r="F39" s="275">
        <v>1</v>
      </c>
    </row>
    <row r="40" spans="4:6" x14ac:dyDescent="0.25">
      <c r="D40" s="274" t="s">
        <v>53</v>
      </c>
      <c r="E40" s="275">
        <v>0</v>
      </c>
      <c r="F40" s="275">
        <v>0</v>
      </c>
    </row>
    <row r="41" spans="4:6" ht="11.25" customHeight="1" x14ac:dyDescent="0.25">
      <c r="D41" s="274" t="s">
        <v>54</v>
      </c>
      <c r="E41" s="275">
        <v>0</v>
      </c>
      <c r="F41" s="275">
        <v>14</v>
      </c>
    </row>
    <row r="42" spans="4:6" x14ac:dyDescent="0.25">
      <c r="D42" s="274" t="s">
        <v>170</v>
      </c>
      <c r="E42" s="275">
        <v>0</v>
      </c>
      <c r="F42" s="275">
        <v>0</v>
      </c>
    </row>
    <row r="43" spans="4:6" ht="15.75" customHeight="1" x14ac:dyDescent="0.25">
      <c r="D43" s="274" t="s">
        <v>57</v>
      </c>
      <c r="E43" s="275">
        <v>0</v>
      </c>
      <c r="F43" s="275">
        <v>0</v>
      </c>
    </row>
    <row r="44" spans="4:6" ht="11.25" customHeight="1" x14ac:dyDescent="0.25">
      <c r="D44" s="274" t="s">
        <v>58</v>
      </c>
      <c r="E44" s="275">
        <v>0</v>
      </c>
      <c r="F44" s="275">
        <v>0</v>
      </c>
    </row>
    <row r="45" spans="4:6" x14ac:dyDescent="0.25">
      <c r="D45" s="274" t="s">
        <v>191</v>
      </c>
      <c r="E45" s="275">
        <v>0</v>
      </c>
      <c r="F45" s="275">
        <v>0</v>
      </c>
    </row>
    <row r="46" spans="4:6" ht="15.75" thickBot="1" x14ac:dyDescent="0.3">
      <c r="D46" s="276" t="s">
        <v>60</v>
      </c>
      <c r="E46" s="275">
        <v>0</v>
      </c>
      <c r="F46" s="275">
        <v>0</v>
      </c>
    </row>
    <row r="47" spans="4:6" x14ac:dyDescent="0.25">
      <c r="D47" s="277" t="s">
        <v>192</v>
      </c>
      <c r="E47" s="277"/>
      <c r="F47" s="277"/>
    </row>
  </sheetData>
  <mergeCells count="4">
    <mergeCell ref="D2:F2"/>
    <mergeCell ref="D3:D5"/>
    <mergeCell ref="E3:F3"/>
    <mergeCell ref="D47:F4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32"/>
  <sheetViews>
    <sheetView topLeftCell="A12" workbookViewId="0">
      <selection activeCell="L25" sqref="L25"/>
    </sheetView>
  </sheetViews>
  <sheetFormatPr baseColWidth="10" defaultRowHeight="15" x14ac:dyDescent="0.25"/>
  <cols>
    <col min="4" max="4" width="44.5703125" customWidth="1"/>
    <col min="5" max="5" width="18.140625" customWidth="1"/>
    <col min="6" max="6" width="16.28515625" customWidth="1"/>
    <col min="7" max="7" width="15.42578125" customWidth="1"/>
    <col min="8" max="8" width="13.85546875" customWidth="1"/>
  </cols>
  <sheetData>
    <row r="2" spans="4:9" ht="18.75" x14ac:dyDescent="0.25">
      <c r="D2" s="279"/>
      <c r="E2" s="279"/>
      <c r="F2" s="279"/>
      <c r="G2" s="279"/>
      <c r="H2" s="279"/>
    </row>
    <row r="3" spans="4:9" ht="15" customHeight="1" x14ac:dyDescent="0.25">
      <c r="D3" s="280"/>
      <c r="E3" s="281"/>
      <c r="F3" s="281"/>
      <c r="G3" s="281"/>
      <c r="H3" s="281"/>
    </row>
    <row r="4" spans="4:9" ht="37.5" customHeight="1" thickBot="1" x14ac:dyDescent="0.3">
      <c r="D4" s="99" t="s">
        <v>193</v>
      </c>
      <c r="E4" s="99"/>
      <c r="F4" s="99"/>
      <c r="G4" s="99"/>
      <c r="H4" s="99"/>
    </row>
    <row r="5" spans="4:9" x14ac:dyDescent="0.25">
      <c r="D5" s="282" t="s">
        <v>194</v>
      </c>
      <c r="E5" s="282" t="s">
        <v>72</v>
      </c>
      <c r="F5" s="283" t="s">
        <v>195</v>
      </c>
      <c r="G5" s="283"/>
      <c r="H5" s="283"/>
      <c r="I5" s="29"/>
    </row>
    <row r="6" spans="4:9" ht="15.75" thickBot="1" x14ac:dyDescent="0.3">
      <c r="D6" s="267"/>
      <c r="E6" s="270"/>
      <c r="F6" s="284" t="s">
        <v>196</v>
      </c>
      <c r="G6" s="284" t="s">
        <v>197</v>
      </c>
      <c r="H6" s="284" t="s">
        <v>198</v>
      </c>
      <c r="I6" s="29"/>
    </row>
    <row r="7" spans="4:9" ht="15.75" thickBot="1" x14ac:dyDescent="0.3">
      <c r="D7" s="270"/>
      <c r="E7" s="285" t="s">
        <v>8</v>
      </c>
      <c r="F7" s="286" t="s">
        <v>8</v>
      </c>
      <c r="G7" s="286" t="s">
        <v>8</v>
      </c>
      <c r="H7" s="286" t="s">
        <v>8</v>
      </c>
      <c r="I7" s="29"/>
    </row>
    <row r="8" spans="4:9" ht="15.75" customHeight="1" x14ac:dyDescent="0.25">
      <c r="D8" s="287" t="s">
        <v>5</v>
      </c>
      <c r="E8" s="273">
        <f>SUM(E9:E31)</f>
        <v>68</v>
      </c>
      <c r="F8" s="273">
        <f>SUM(F9:F29)</f>
        <v>1</v>
      </c>
      <c r="G8" s="273">
        <f>SUM(G9:G29)</f>
        <v>19</v>
      </c>
      <c r="H8" s="273">
        <f>SUM(H9:H29)</f>
        <v>48</v>
      </c>
    </row>
    <row r="9" spans="4:9" ht="18.75" customHeight="1" x14ac:dyDescent="0.25">
      <c r="D9" s="288" t="s">
        <v>199</v>
      </c>
      <c r="E9" s="289">
        <f>SUM(H9+G9+F9)</f>
        <v>23</v>
      </c>
      <c r="F9" s="290">
        <v>1</v>
      </c>
      <c r="G9" s="290">
        <v>6</v>
      </c>
      <c r="H9" s="290">
        <v>16</v>
      </c>
    </row>
    <row r="10" spans="4:9" ht="21.75" customHeight="1" x14ac:dyDescent="0.25">
      <c r="D10" s="291" t="s">
        <v>200</v>
      </c>
      <c r="E10" s="289">
        <f t="shared" ref="E10:E31" si="0">SUM(H10+G10+F10)</f>
        <v>0</v>
      </c>
      <c r="F10" s="290">
        <v>0</v>
      </c>
      <c r="G10" s="290">
        <v>0</v>
      </c>
      <c r="H10" s="290">
        <v>0</v>
      </c>
    </row>
    <row r="11" spans="4:9" ht="21.75" customHeight="1" x14ac:dyDescent="0.25">
      <c r="D11" s="292" t="s">
        <v>201</v>
      </c>
      <c r="E11" s="289">
        <f t="shared" si="0"/>
        <v>0</v>
      </c>
      <c r="F11" s="290">
        <v>0</v>
      </c>
      <c r="G11" s="290">
        <v>0</v>
      </c>
      <c r="H11" s="290">
        <v>0</v>
      </c>
    </row>
    <row r="12" spans="4:9" ht="30" customHeight="1" x14ac:dyDescent="0.25">
      <c r="D12" s="288" t="s">
        <v>202</v>
      </c>
      <c r="E12" s="289">
        <f t="shared" si="0"/>
        <v>0</v>
      </c>
      <c r="F12" s="290">
        <v>0</v>
      </c>
      <c r="G12" s="290">
        <v>0</v>
      </c>
      <c r="H12" s="290">
        <v>0</v>
      </c>
    </row>
    <row r="13" spans="4:9" ht="33" customHeight="1" x14ac:dyDescent="0.25">
      <c r="D13" s="288" t="s">
        <v>77</v>
      </c>
      <c r="E13" s="289">
        <f t="shared" si="0"/>
        <v>0</v>
      </c>
      <c r="F13" s="290">
        <v>0</v>
      </c>
      <c r="G13" s="290">
        <v>0</v>
      </c>
      <c r="H13" s="290">
        <v>0</v>
      </c>
    </row>
    <row r="14" spans="4:9" ht="23.25" customHeight="1" x14ac:dyDescent="0.25">
      <c r="D14" s="292" t="s">
        <v>203</v>
      </c>
      <c r="E14" s="289">
        <f t="shared" si="0"/>
        <v>0</v>
      </c>
      <c r="F14" s="290">
        <v>0</v>
      </c>
      <c r="G14" s="290">
        <v>0</v>
      </c>
      <c r="H14" s="290">
        <v>0</v>
      </c>
    </row>
    <row r="15" spans="4:9" ht="28.5" customHeight="1" x14ac:dyDescent="0.25">
      <c r="D15" s="288" t="s">
        <v>204</v>
      </c>
      <c r="E15" s="289">
        <f t="shared" si="0"/>
        <v>31</v>
      </c>
      <c r="F15" s="290">
        <v>0</v>
      </c>
      <c r="G15" s="290">
        <v>10</v>
      </c>
      <c r="H15" s="290">
        <v>21</v>
      </c>
    </row>
    <row r="16" spans="4:9" ht="19.5" customHeight="1" x14ac:dyDescent="0.25">
      <c r="D16" s="293" t="s">
        <v>205</v>
      </c>
      <c r="E16" s="289">
        <f t="shared" si="0"/>
        <v>0</v>
      </c>
      <c r="F16" s="290">
        <v>0</v>
      </c>
      <c r="G16" s="290">
        <v>0</v>
      </c>
      <c r="H16" s="290">
        <v>0</v>
      </c>
    </row>
    <row r="17" spans="4:8" ht="31.5" customHeight="1" x14ac:dyDescent="0.25">
      <c r="D17" s="293" t="s">
        <v>206</v>
      </c>
      <c r="E17" s="289">
        <f t="shared" si="0"/>
        <v>0</v>
      </c>
      <c r="F17" s="290">
        <v>0</v>
      </c>
      <c r="G17" s="290">
        <v>0</v>
      </c>
      <c r="H17" s="290">
        <v>0</v>
      </c>
    </row>
    <row r="18" spans="4:8" ht="20.25" customHeight="1" x14ac:dyDescent="0.25">
      <c r="D18" s="288" t="s">
        <v>207</v>
      </c>
      <c r="E18" s="289">
        <f t="shared" si="0"/>
        <v>0</v>
      </c>
      <c r="F18" s="290">
        <v>0</v>
      </c>
      <c r="G18" s="290">
        <v>0</v>
      </c>
      <c r="H18" s="290">
        <v>0</v>
      </c>
    </row>
    <row r="19" spans="4:8" ht="25.5" x14ac:dyDescent="0.25">
      <c r="D19" s="293" t="s">
        <v>208</v>
      </c>
      <c r="E19" s="289">
        <f t="shared" si="0"/>
        <v>0</v>
      </c>
      <c r="F19" s="290">
        <v>0</v>
      </c>
      <c r="G19" s="290">
        <v>0</v>
      </c>
      <c r="H19" s="290">
        <v>0</v>
      </c>
    </row>
    <row r="20" spans="4:8" ht="27" customHeight="1" x14ac:dyDescent="0.25">
      <c r="D20" s="294" t="s">
        <v>209</v>
      </c>
      <c r="E20" s="289">
        <f t="shared" si="0"/>
        <v>0</v>
      </c>
      <c r="F20" s="290">
        <v>0</v>
      </c>
      <c r="G20" s="290">
        <v>0</v>
      </c>
      <c r="H20" s="290">
        <v>0</v>
      </c>
    </row>
    <row r="21" spans="4:8" ht="20.25" customHeight="1" x14ac:dyDescent="0.25">
      <c r="D21" s="294" t="s">
        <v>210</v>
      </c>
      <c r="E21" s="289">
        <f t="shared" si="0"/>
        <v>0</v>
      </c>
      <c r="F21" s="290">
        <v>0</v>
      </c>
      <c r="G21" s="290">
        <v>0</v>
      </c>
      <c r="H21" s="290">
        <v>0</v>
      </c>
    </row>
    <row r="22" spans="4:8" ht="22.5" customHeight="1" x14ac:dyDescent="0.25">
      <c r="D22" s="293" t="s">
        <v>211</v>
      </c>
      <c r="E22" s="289">
        <f t="shared" si="0"/>
        <v>0</v>
      </c>
      <c r="F22" s="290">
        <v>0</v>
      </c>
      <c r="G22" s="290">
        <v>0</v>
      </c>
      <c r="H22" s="290">
        <v>0</v>
      </c>
    </row>
    <row r="23" spans="4:8" ht="25.5" x14ac:dyDescent="0.25">
      <c r="D23" s="295" t="s">
        <v>212</v>
      </c>
      <c r="E23" s="289">
        <f t="shared" si="0"/>
        <v>0</v>
      </c>
      <c r="F23" s="290">
        <v>0</v>
      </c>
      <c r="G23" s="290">
        <v>0</v>
      </c>
      <c r="H23" s="290">
        <v>0</v>
      </c>
    </row>
    <row r="24" spans="4:8" ht="22.5" customHeight="1" x14ac:dyDescent="0.25">
      <c r="D24" s="296" t="s">
        <v>213</v>
      </c>
      <c r="E24" s="289">
        <f t="shared" si="0"/>
        <v>0</v>
      </c>
      <c r="F24" s="290">
        <v>0</v>
      </c>
      <c r="G24" s="290">
        <v>0</v>
      </c>
      <c r="H24" s="290">
        <v>0</v>
      </c>
    </row>
    <row r="25" spans="4:8" ht="30" customHeight="1" x14ac:dyDescent="0.25">
      <c r="D25" s="294" t="s">
        <v>214</v>
      </c>
      <c r="E25" s="289">
        <f t="shared" si="0"/>
        <v>0</v>
      </c>
      <c r="F25" s="290">
        <v>0</v>
      </c>
      <c r="G25" s="290">
        <v>0</v>
      </c>
      <c r="H25" s="290">
        <v>0</v>
      </c>
    </row>
    <row r="26" spans="4:8" ht="17.25" customHeight="1" x14ac:dyDescent="0.25">
      <c r="D26" s="294" t="s">
        <v>215</v>
      </c>
      <c r="E26" s="289">
        <f t="shared" si="0"/>
        <v>0</v>
      </c>
      <c r="F26" s="290">
        <v>0</v>
      </c>
      <c r="G26" s="290">
        <v>0</v>
      </c>
      <c r="H26" s="290">
        <v>0</v>
      </c>
    </row>
    <row r="27" spans="4:8" ht="27" customHeight="1" x14ac:dyDescent="0.25">
      <c r="D27" s="294" t="s">
        <v>216</v>
      </c>
      <c r="E27" s="289">
        <f t="shared" si="0"/>
        <v>14</v>
      </c>
      <c r="F27" s="290">
        <v>0</v>
      </c>
      <c r="G27" s="290">
        <v>3</v>
      </c>
      <c r="H27" s="290">
        <v>11</v>
      </c>
    </row>
    <row r="28" spans="4:8" ht="22.5" customHeight="1" x14ac:dyDescent="0.25">
      <c r="D28" s="294" t="s">
        <v>217</v>
      </c>
      <c r="E28" s="289">
        <f t="shared" si="0"/>
        <v>0</v>
      </c>
      <c r="F28" s="290">
        <v>0</v>
      </c>
      <c r="G28" s="290">
        <v>0</v>
      </c>
      <c r="H28" s="290">
        <v>0</v>
      </c>
    </row>
    <row r="29" spans="4:8" ht="38.25" x14ac:dyDescent="0.25">
      <c r="D29" s="294" t="s">
        <v>218</v>
      </c>
      <c r="E29" s="289">
        <f t="shared" si="0"/>
        <v>0</v>
      </c>
      <c r="F29" s="290">
        <v>0</v>
      </c>
      <c r="G29" s="290">
        <v>0</v>
      </c>
      <c r="H29" s="290">
        <v>0</v>
      </c>
    </row>
    <row r="30" spans="4:8" ht="21.75" customHeight="1" x14ac:dyDescent="0.25">
      <c r="D30" s="293" t="s">
        <v>219</v>
      </c>
      <c r="E30" s="289">
        <f t="shared" si="0"/>
        <v>0</v>
      </c>
      <c r="F30" s="290">
        <v>0</v>
      </c>
      <c r="G30" s="290">
        <v>0</v>
      </c>
      <c r="H30" s="290">
        <v>0</v>
      </c>
    </row>
    <row r="31" spans="4:8" ht="26.25" thickBot="1" x14ac:dyDescent="0.3">
      <c r="D31" s="297" t="s">
        <v>220</v>
      </c>
      <c r="E31" s="289">
        <f t="shared" si="0"/>
        <v>0</v>
      </c>
      <c r="F31" s="290">
        <v>0</v>
      </c>
      <c r="G31" s="290">
        <v>0</v>
      </c>
      <c r="H31" s="290">
        <v>0</v>
      </c>
    </row>
    <row r="32" spans="4:8" ht="15" customHeight="1" x14ac:dyDescent="0.25">
      <c r="D32" s="277" t="s">
        <v>192</v>
      </c>
      <c r="E32" s="277"/>
      <c r="F32" s="277"/>
      <c r="G32" s="277"/>
      <c r="H32" s="277"/>
    </row>
  </sheetData>
  <mergeCells count="6">
    <mergeCell ref="D2:H2"/>
    <mergeCell ref="D4:H4"/>
    <mergeCell ref="D5:D7"/>
    <mergeCell ref="E5:E6"/>
    <mergeCell ref="F5:H5"/>
    <mergeCell ref="D32:H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7"/>
  <sheetViews>
    <sheetView topLeftCell="A5" workbookViewId="0">
      <selection activeCell="M8" sqref="K7:M8"/>
    </sheetView>
  </sheetViews>
  <sheetFormatPr baseColWidth="10" defaultRowHeight="15" x14ac:dyDescent="0.25"/>
  <cols>
    <col min="4" max="4" width="33.28515625" customWidth="1"/>
    <col min="5" max="5" width="16.85546875" customWidth="1"/>
    <col min="6" max="6" width="17" customWidth="1"/>
    <col min="7" max="7" width="16.7109375" customWidth="1"/>
    <col min="8" max="8" width="16.140625" customWidth="1"/>
  </cols>
  <sheetData>
    <row r="2" spans="4:9" ht="33.75" customHeight="1" thickBot="1" x14ac:dyDescent="0.3">
      <c r="D2" s="99" t="s">
        <v>221</v>
      </c>
      <c r="E2" s="99"/>
      <c r="F2" s="99"/>
      <c r="G2" s="99"/>
      <c r="H2" s="99"/>
    </row>
    <row r="3" spans="4:9" ht="27.75" customHeight="1" x14ac:dyDescent="0.25">
      <c r="D3" s="282" t="s">
        <v>179</v>
      </c>
      <c r="E3" s="298" t="s">
        <v>72</v>
      </c>
      <c r="F3" s="299"/>
      <c r="G3" s="283" t="s">
        <v>222</v>
      </c>
      <c r="H3" s="283"/>
      <c r="I3" s="29"/>
    </row>
    <row r="4" spans="4:9" x14ac:dyDescent="0.25">
      <c r="D4" s="267"/>
      <c r="E4" s="300"/>
      <c r="F4" s="301"/>
      <c r="G4" s="269" t="s">
        <v>223</v>
      </c>
      <c r="H4" s="269" t="s">
        <v>224</v>
      </c>
    </row>
    <row r="5" spans="4:9" ht="16.5" customHeight="1" thickBot="1" x14ac:dyDescent="0.3">
      <c r="D5" s="270"/>
      <c r="E5" s="302" t="s">
        <v>8</v>
      </c>
      <c r="F5" s="271" t="s">
        <v>9</v>
      </c>
      <c r="G5" s="271" t="s">
        <v>8</v>
      </c>
      <c r="H5" s="271" t="s">
        <v>8</v>
      </c>
    </row>
    <row r="6" spans="4:9" ht="14.25" customHeight="1" x14ac:dyDescent="0.25">
      <c r="D6" s="272" t="s">
        <v>5</v>
      </c>
      <c r="E6" s="303">
        <f t="shared" ref="E6:H6" si="0">SUM(E7:E46)</f>
        <v>68</v>
      </c>
      <c r="F6" s="303">
        <f t="shared" si="0"/>
        <v>100</v>
      </c>
      <c r="G6" s="303">
        <f t="shared" si="0"/>
        <v>40</v>
      </c>
      <c r="H6" s="303">
        <f t="shared" si="0"/>
        <v>28</v>
      </c>
    </row>
    <row r="7" spans="4:9" ht="17.25" customHeight="1" x14ac:dyDescent="0.25">
      <c r="D7" s="304" t="s">
        <v>12</v>
      </c>
      <c r="E7" s="305">
        <f>SUM(H7+G7)</f>
        <v>12</v>
      </c>
      <c r="F7" s="305">
        <f>(E7/$E$6)*100</f>
        <v>17.647058823529413</v>
      </c>
      <c r="G7" s="305">
        <v>10</v>
      </c>
      <c r="H7" s="305">
        <v>2</v>
      </c>
    </row>
    <row r="8" spans="4:9" ht="18" customHeight="1" x14ac:dyDescent="0.25">
      <c r="D8" s="304" t="s">
        <v>181</v>
      </c>
      <c r="E8" s="305">
        <f t="shared" ref="E8:E46" si="1">SUM(H8+G8)</f>
        <v>15</v>
      </c>
      <c r="F8" s="305">
        <f t="shared" ref="F8:F46" si="2">(E8/$E$6)*100</f>
        <v>22.058823529411764</v>
      </c>
      <c r="G8" s="305">
        <v>10</v>
      </c>
      <c r="H8" s="305">
        <v>5</v>
      </c>
    </row>
    <row r="9" spans="4:9" ht="16.5" customHeight="1" x14ac:dyDescent="0.25">
      <c r="D9" s="304" t="s">
        <v>182</v>
      </c>
      <c r="E9" s="305">
        <f t="shared" si="1"/>
        <v>8</v>
      </c>
      <c r="F9" s="305">
        <f t="shared" si="2"/>
        <v>11.76470588235294</v>
      </c>
      <c r="G9" s="305">
        <v>3</v>
      </c>
      <c r="H9" s="305">
        <v>5</v>
      </c>
    </row>
    <row r="10" spans="4:9" ht="18" customHeight="1" x14ac:dyDescent="0.25">
      <c r="D10" s="304" t="s">
        <v>16</v>
      </c>
      <c r="E10" s="305">
        <f t="shared" si="1"/>
        <v>0</v>
      </c>
      <c r="F10" s="305">
        <f t="shared" si="2"/>
        <v>0</v>
      </c>
      <c r="G10" s="305">
        <v>0</v>
      </c>
      <c r="H10" s="305">
        <v>0</v>
      </c>
    </row>
    <row r="11" spans="4:9" x14ac:dyDescent="0.25">
      <c r="D11" s="304" t="s">
        <v>225</v>
      </c>
      <c r="E11" s="305">
        <f t="shared" si="1"/>
        <v>2</v>
      </c>
      <c r="F11" s="305">
        <f t="shared" si="2"/>
        <v>2.9411764705882351</v>
      </c>
      <c r="G11" s="305">
        <v>2</v>
      </c>
      <c r="H11" s="305">
        <v>0</v>
      </c>
    </row>
    <row r="12" spans="4:9" ht="15.75" customHeight="1" x14ac:dyDescent="0.25">
      <c r="D12" s="304" t="s">
        <v>18</v>
      </c>
      <c r="E12" s="305">
        <f t="shared" si="1"/>
        <v>0</v>
      </c>
      <c r="F12" s="305">
        <f t="shared" si="2"/>
        <v>0</v>
      </c>
      <c r="G12" s="305">
        <v>0</v>
      </c>
      <c r="H12" s="305">
        <v>0</v>
      </c>
    </row>
    <row r="13" spans="4:9" ht="16.5" customHeight="1" x14ac:dyDescent="0.25">
      <c r="D13" s="304" t="s">
        <v>19</v>
      </c>
      <c r="E13" s="305">
        <f t="shared" si="1"/>
        <v>0</v>
      </c>
      <c r="F13" s="305">
        <f t="shared" si="2"/>
        <v>0</v>
      </c>
      <c r="G13" s="305">
        <v>0</v>
      </c>
      <c r="H13" s="305">
        <v>0</v>
      </c>
    </row>
    <row r="14" spans="4:9" ht="17.25" customHeight="1" x14ac:dyDescent="0.25">
      <c r="D14" s="304" t="s">
        <v>20</v>
      </c>
      <c r="E14" s="305">
        <f t="shared" si="1"/>
        <v>0</v>
      </c>
      <c r="F14" s="305">
        <f t="shared" si="2"/>
        <v>0</v>
      </c>
      <c r="G14" s="305">
        <v>0</v>
      </c>
      <c r="H14" s="305">
        <v>0</v>
      </c>
    </row>
    <row r="15" spans="4:9" ht="18.75" customHeight="1" x14ac:dyDescent="0.25">
      <c r="D15" s="304" t="s">
        <v>21</v>
      </c>
      <c r="E15" s="305">
        <f t="shared" si="1"/>
        <v>0</v>
      </c>
      <c r="F15" s="305">
        <f t="shared" si="2"/>
        <v>0</v>
      </c>
      <c r="G15" s="305">
        <v>0</v>
      </c>
      <c r="H15" s="305">
        <v>0</v>
      </c>
    </row>
    <row r="16" spans="4:9" ht="19.5" customHeight="1" x14ac:dyDescent="0.25">
      <c r="D16" s="274" t="s">
        <v>23</v>
      </c>
      <c r="E16" s="305">
        <f t="shared" si="1"/>
        <v>0</v>
      </c>
      <c r="F16" s="305">
        <f t="shared" si="2"/>
        <v>0</v>
      </c>
      <c r="G16" s="305">
        <v>0</v>
      </c>
      <c r="H16" s="305">
        <v>0</v>
      </c>
    </row>
    <row r="17" spans="4:8" ht="15.75" customHeight="1" x14ac:dyDescent="0.25">
      <c r="D17" s="304" t="s">
        <v>24</v>
      </c>
      <c r="E17" s="305">
        <f t="shared" si="1"/>
        <v>0</v>
      </c>
      <c r="F17" s="305">
        <f t="shared" si="2"/>
        <v>0</v>
      </c>
      <c r="G17" s="305">
        <v>0</v>
      </c>
      <c r="H17" s="305">
        <v>0</v>
      </c>
    </row>
    <row r="18" spans="4:8" ht="15.75" customHeight="1" x14ac:dyDescent="0.25">
      <c r="D18" s="304" t="s">
        <v>25</v>
      </c>
      <c r="E18" s="305">
        <f t="shared" si="1"/>
        <v>0</v>
      </c>
      <c r="F18" s="305">
        <f t="shared" si="2"/>
        <v>0</v>
      </c>
      <c r="G18" s="305">
        <v>0</v>
      </c>
      <c r="H18" s="305">
        <v>0</v>
      </c>
    </row>
    <row r="19" spans="4:8" ht="19.5" customHeight="1" x14ac:dyDescent="0.25">
      <c r="D19" s="274" t="s">
        <v>27</v>
      </c>
      <c r="E19" s="305">
        <f t="shared" si="1"/>
        <v>3</v>
      </c>
      <c r="F19" s="305">
        <f t="shared" si="2"/>
        <v>4.4117647058823533</v>
      </c>
      <c r="G19" s="305">
        <v>3</v>
      </c>
      <c r="H19" s="305">
        <v>0</v>
      </c>
    </row>
    <row r="20" spans="4:8" ht="17.25" customHeight="1" x14ac:dyDescent="0.25">
      <c r="D20" s="304" t="s">
        <v>28</v>
      </c>
      <c r="E20" s="305">
        <f t="shared" si="1"/>
        <v>2</v>
      </c>
      <c r="F20" s="305">
        <f t="shared" si="2"/>
        <v>2.9411764705882351</v>
      </c>
      <c r="G20" s="305">
        <v>2</v>
      </c>
      <c r="H20" s="305">
        <v>0</v>
      </c>
    </row>
    <row r="21" spans="4:8" ht="15.75" customHeight="1" x14ac:dyDescent="0.25">
      <c r="D21" s="304" t="s">
        <v>184</v>
      </c>
      <c r="E21" s="305">
        <f t="shared" si="1"/>
        <v>0</v>
      </c>
      <c r="F21" s="305">
        <f t="shared" si="2"/>
        <v>0</v>
      </c>
      <c r="G21" s="305">
        <v>0</v>
      </c>
      <c r="H21" s="305">
        <v>0</v>
      </c>
    </row>
    <row r="22" spans="4:8" x14ac:dyDescent="0.25">
      <c r="D22" s="304" t="s">
        <v>185</v>
      </c>
      <c r="E22" s="305">
        <f t="shared" si="1"/>
        <v>0</v>
      </c>
      <c r="F22" s="305">
        <f t="shared" si="2"/>
        <v>0</v>
      </c>
      <c r="G22" s="305">
        <v>0</v>
      </c>
      <c r="H22" s="305">
        <v>0</v>
      </c>
    </row>
    <row r="23" spans="4:8" x14ac:dyDescent="0.25">
      <c r="D23" s="304" t="s">
        <v>186</v>
      </c>
      <c r="E23" s="305">
        <f t="shared" si="1"/>
        <v>0</v>
      </c>
      <c r="F23" s="305">
        <f t="shared" si="2"/>
        <v>0</v>
      </c>
      <c r="G23" s="305">
        <v>0</v>
      </c>
      <c r="H23" s="305">
        <v>0</v>
      </c>
    </row>
    <row r="24" spans="4:8" ht="15.75" customHeight="1" x14ac:dyDescent="0.25">
      <c r="D24" s="304" t="s">
        <v>187</v>
      </c>
      <c r="E24" s="305">
        <f t="shared" si="1"/>
        <v>0</v>
      </c>
      <c r="F24" s="305">
        <f t="shared" si="2"/>
        <v>0</v>
      </c>
      <c r="G24" s="305">
        <v>0</v>
      </c>
      <c r="H24" s="305">
        <v>0</v>
      </c>
    </row>
    <row r="25" spans="4:8" ht="15.75" customHeight="1" x14ac:dyDescent="0.25">
      <c r="D25" s="304" t="s">
        <v>188</v>
      </c>
      <c r="E25" s="305">
        <f t="shared" si="1"/>
        <v>0</v>
      </c>
      <c r="F25" s="305">
        <f t="shared" si="2"/>
        <v>0</v>
      </c>
      <c r="G25" s="305">
        <v>0</v>
      </c>
      <c r="H25" s="305">
        <v>0</v>
      </c>
    </row>
    <row r="26" spans="4:8" ht="18" customHeight="1" x14ac:dyDescent="0.25">
      <c r="D26" s="304" t="s">
        <v>35</v>
      </c>
      <c r="E26" s="305">
        <f t="shared" si="1"/>
        <v>0</v>
      </c>
      <c r="F26" s="305">
        <f t="shared" si="2"/>
        <v>0</v>
      </c>
      <c r="G26" s="305">
        <v>0</v>
      </c>
      <c r="H26" s="305">
        <v>0</v>
      </c>
    </row>
    <row r="27" spans="4:8" ht="20.25" customHeight="1" x14ac:dyDescent="0.25">
      <c r="D27" s="304" t="s">
        <v>36</v>
      </c>
      <c r="E27" s="305">
        <f t="shared" si="1"/>
        <v>0</v>
      </c>
      <c r="F27" s="305">
        <f t="shared" si="2"/>
        <v>0</v>
      </c>
      <c r="G27" s="305">
        <v>0</v>
      </c>
      <c r="H27" s="305">
        <v>0</v>
      </c>
    </row>
    <row r="28" spans="4:8" ht="18" customHeight="1" x14ac:dyDescent="0.25">
      <c r="D28" s="274" t="s">
        <v>38</v>
      </c>
      <c r="E28" s="305">
        <f t="shared" si="1"/>
        <v>0</v>
      </c>
      <c r="F28" s="305">
        <f t="shared" si="2"/>
        <v>0</v>
      </c>
      <c r="G28" s="305">
        <v>0</v>
      </c>
      <c r="H28" s="305">
        <v>0</v>
      </c>
    </row>
    <row r="29" spans="4:8" ht="17.25" customHeight="1" x14ac:dyDescent="0.25">
      <c r="D29" s="274" t="s">
        <v>39</v>
      </c>
      <c r="E29" s="305">
        <f t="shared" si="1"/>
        <v>0</v>
      </c>
      <c r="F29" s="305">
        <f t="shared" si="2"/>
        <v>0</v>
      </c>
      <c r="G29" s="305">
        <v>0</v>
      </c>
      <c r="H29" s="305">
        <v>0</v>
      </c>
    </row>
    <row r="30" spans="4:8" ht="17.25" customHeight="1" x14ac:dyDescent="0.25">
      <c r="D30" s="274" t="s">
        <v>40</v>
      </c>
      <c r="E30" s="305">
        <f t="shared" si="1"/>
        <v>4</v>
      </c>
      <c r="F30" s="305">
        <f t="shared" si="2"/>
        <v>5.8823529411764701</v>
      </c>
      <c r="G30" s="305">
        <v>0</v>
      </c>
      <c r="H30" s="305">
        <v>4</v>
      </c>
    </row>
    <row r="31" spans="4:8" ht="20.25" customHeight="1" x14ac:dyDescent="0.25">
      <c r="D31" s="274" t="s">
        <v>41</v>
      </c>
      <c r="E31" s="305">
        <f t="shared" si="1"/>
        <v>0</v>
      </c>
      <c r="F31" s="305">
        <f t="shared" si="2"/>
        <v>0</v>
      </c>
      <c r="G31" s="305">
        <v>0</v>
      </c>
      <c r="H31" s="305">
        <v>0</v>
      </c>
    </row>
    <row r="32" spans="4:8" ht="18.75" customHeight="1" x14ac:dyDescent="0.25">
      <c r="D32" s="274" t="s">
        <v>169</v>
      </c>
      <c r="E32" s="305">
        <f t="shared" si="1"/>
        <v>0</v>
      </c>
      <c r="F32" s="305">
        <f t="shared" si="2"/>
        <v>0</v>
      </c>
      <c r="G32" s="305">
        <v>0</v>
      </c>
      <c r="H32" s="305">
        <v>0</v>
      </c>
    </row>
    <row r="33" spans="4:8" ht="17.25" customHeight="1" x14ac:dyDescent="0.25">
      <c r="D33" s="274" t="s">
        <v>44</v>
      </c>
      <c r="E33" s="305">
        <f t="shared" si="1"/>
        <v>0</v>
      </c>
      <c r="F33" s="305">
        <f t="shared" si="2"/>
        <v>0</v>
      </c>
      <c r="G33" s="305">
        <v>0</v>
      </c>
      <c r="H33" s="305">
        <v>0</v>
      </c>
    </row>
    <row r="34" spans="4:8" ht="19.5" customHeight="1" x14ac:dyDescent="0.25">
      <c r="D34" s="304" t="s">
        <v>45</v>
      </c>
      <c r="E34" s="305">
        <f t="shared" si="1"/>
        <v>0</v>
      </c>
      <c r="F34" s="305">
        <f t="shared" si="2"/>
        <v>0</v>
      </c>
      <c r="G34" s="305">
        <v>0</v>
      </c>
      <c r="H34" s="305">
        <v>0</v>
      </c>
    </row>
    <row r="35" spans="4:8" ht="17.25" customHeight="1" x14ac:dyDescent="0.25">
      <c r="D35" s="304" t="s">
        <v>189</v>
      </c>
      <c r="E35" s="305">
        <f t="shared" si="1"/>
        <v>0</v>
      </c>
      <c r="F35" s="305">
        <f t="shared" si="2"/>
        <v>0</v>
      </c>
      <c r="G35" s="305">
        <v>0</v>
      </c>
      <c r="H35" s="305">
        <v>0</v>
      </c>
    </row>
    <row r="36" spans="4:8" ht="21.75" customHeight="1" x14ac:dyDescent="0.25">
      <c r="D36" s="274" t="s">
        <v>48</v>
      </c>
      <c r="E36" s="305">
        <f t="shared" si="1"/>
        <v>0</v>
      </c>
      <c r="F36" s="305">
        <f t="shared" si="2"/>
        <v>0</v>
      </c>
      <c r="G36" s="305">
        <v>0</v>
      </c>
      <c r="H36" s="305">
        <v>0</v>
      </c>
    </row>
    <row r="37" spans="4:8" ht="17.25" customHeight="1" x14ac:dyDescent="0.25">
      <c r="D37" s="304" t="s">
        <v>190</v>
      </c>
      <c r="E37" s="305">
        <f t="shared" si="1"/>
        <v>7</v>
      </c>
      <c r="F37" s="305">
        <f t="shared" si="2"/>
        <v>10.294117647058822</v>
      </c>
      <c r="G37" s="305">
        <v>6</v>
      </c>
      <c r="H37" s="305">
        <v>1</v>
      </c>
    </row>
    <row r="38" spans="4:8" ht="17.25" customHeight="1" x14ac:dyDescent="0.25">
      <c r="D38" s="304" t="s">
        <v>50</v>
      </c>
      <c r="E38" s="305">
        <f t="shared" si="1"/>
        <v>0</v>
      </c>
      <c r="F38" s="305">
        <f t="shared" si="2"/>
        <v>0</v>
      </c>
      <c r="G38" s="305">
        <v>0</v>
      </c>
      <c r="H38" s="305">
        <v>0</v>
      </c>
    </row>
    <row r="39" spans="4:8" x14ac:dyDescent="0.25">
      <c r="D39" s="304" t="s">
        <v>51</v>
      </c>
      <c r="E39" s="305">
        <f t="shared" si="1"/>
        <v>1</v>
      </c>
      <c r="F39" s="305">
        <f t="shared" si="2"/>
        <v>1.4705882352941175</v>
      </c>
      <c r="G39" s="305">
        <v>1</v>
      </c>
      <c r="H39" s="305">
        <v>0</v>
      </c>
    </row>
    <row r="40" spans="4:8" ht="15.75" customHeight="1" x14ac:dyDescent="0.25">
      <c r="D40" s="304" t="s">
        <v>53</v>
      </c>
      <c r="E40" s="305">
        <f t="shared" si="1"/>
        <v>0</v>
      </c>
      <c r="F40" s="305">
        <f t="shared" si="2"/>
        <v>0</v>
      </c>
      <c r="G40" s="305">
        <v>0</v>
      </c>
      <c r="H40" s="305">
        <v>0</v>
      </c>
    </row>
    <row r="41" spans="4:8" ht="15.75" customHeight="1" x14ac:dyDescent="0.25">
      <c r="D41" s="304" t="s">
        <v>54</v>
      </c>
      <c r="E41" s="305">
        <f t="shared" si="1"/>
        <v>14</v>
      </c>
      <c r="F41" s="305">
        <f t="shared" si="2"/>
        <v>20.588235294117645</v>
      </c>
      <c r="G41" s="305">
        <v>3</v>
      </c>
      <c r="H41" s="305">
        <v>11</v>
      </c>
    </row>
    <row r="42" spans="4:8" ht="18" customHeight="1" x14ac:dyDescent="0.25">
      <c r="D42" s="304" t="s">
        <v>170</v>
      </c>
      <c r="E42" s="305">
        <f t="shared" si="1"/>
        <v>0</v>
      </c>
      <c r="F42" s="305">
        <f t="shared" si="2"/>
        <v>0</v>
      </c>
      <c r="G42" s="305">
        <v>0</v>
      </c>
      <c r="H42" s="305">
        <v>0</v>
      </c>
    </row>
    <row r="43" spans="4:8" ht="18.75" customHeight="1" x14ac:dyDescent="0.25">
      <c r="D43" s="274" t="s">
        <v>57</v>
      </c>
      <c r="E43" s="305">
        <f t="shared" si="1"/>
        <v>0</v>
      </c>
      <c r="F43" s="305">
        <f t="shared" si="2"/>
        <v>0</v>
      </c>
      <c r="G43" s="305">
        <v>0</v>
      </c>
      <c r="H43" s="305">
        <v>0</v>
      </c>
    </row>
    <row r="44" spans="4:8" ht="18" customHeight="1" x14ac:dyDescent="0.25">
      <c r="D44" s="274" t="s">
        <v>58</v>
      </c>
      <c r="E44" s="305">
        <f t="shared" si="1"/>
        <v>0</v>
      </c>
      <c r="F44" s="305">
        <f t="shared" si="2"/>
        <v>0</v>
      </c>
      <c r="G44" s="305">
        <v>0</v>
      </c>
      <c r="H44" s="305">
        <v>0</v>
      </c>
    </row>
    <row r="45" spans="4:8" ht="18.75" customHeight="1" x14ac:dyDescent="0.25">
      <c r="D45" s="274" t="s">
        <v>191</v>
      </c>
      <c r="E45" s="305">
        <f t="shared" si="1"/>
        <v>0</v>
      </c>
      <c r="F45" s="305">
        <f t="shared" si="2"/>
        <v>0</v>
      </c>
      <c r="G45" s="305">
        <v>0</v>
      </c>
      <c r="H45" s="305">
        <v>0</v>
      </c>
    </row>
    <row r="46" spans="4:8" ht="18.75" customHeight="1" thickBot="1" x14ac:dyDescent="0.3">
      <c r="D46" s="276" t="s">
        <v>60</v>
      </c>
      <c r="E46" s="306">
        <f t="shared" si="1"/>
        <v>0</v>
      </c>
      <c r="F46" s="306">
        <f t="shared" si="2"/>
        <v>0</v>
      </c>
      <c r="G46" s="306">
        <v>0</v>
      </c>
      <c r="H46" s="306">
        <v>0</v>
      </c>
    </row>
    <row r="47" spans="4:8" x14ac:dyDescent="0.25">
      <c r="D47" s="307" t="s">
        <v>226</v>
      </c>
      <c r="E47" s="308"/>
      <c r="F47" s="308"/>
      <c r="G47" s="308"/>
      <c r="H47" s="308"/>
    </row>
  </sheetData>
  <mergeCells count="4">
    <mergeCell ref="D2:H2"/>
    <mergeCell ref="D3:D5"/>
    <mergeCell ref="E3:F4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38"/>
  <sheetViews>
    <sheetView workbookViewId="0">
      <selection activeCell="N21" sqref="N21"/>
    </sheetView>
  </sheetViews>
  <sheetFormatPr baseColWidth="10" defaultRowHeight="15" x14ac:dyDescent="0.25"/>
  <cols>
    <col min="4" max="4" width="20.42578125" customWidth="1"/>
    <col min="5" max="5" width="12.5703125" customWidth="1"/>
    <col min="6" max="7" width="11.7109375" customWidth="1"/>
    <col min="8" max="8" width="13" customWidth="1"/>
    <col min="9" max="9" width="12.42578125" customWidth="1"/>
    <col min="10" max="10" width="13.7109375" customWidth="1"/>
    <col min="11" max="11" width="12.140625" customWidth="1"/>
    <col min="12" max="12" width="12.7109375" customWidth="1"/>
  </cols>
  <sheetData>
    <row r="3" spans="4:12" ht="18.75" x14ac:dyDescent="0.3">
      <c r="D3" s="309"/>
      <c r="E3" s="309"/>
      <c r="F3" s="309"/>
      <c r="G3" s="309"/>
      <c r="H3" s="309"/>
      <c r="I3" s="309"/>
      <c r="J3" s="309"/>
      <c r="K3" s="309"/>
      <c r="L3" s="309"/>
    </row>
    <row r="4" spans="4:12" ht="39.75" customHeight="1" thickBot="1" x14ac:dyDescent="0.3">
      <c r="D4" s="310" t="s">
        <v>227</v>
      </c>
      <c r="E4" s="310"/>
      <c r="F4" s="310"/>
      <c r="G4" s="310"/>
      <c r="H4" s="310"/>
      <c r="I4" s="310"/>
      <c r="J4" s="310"/>
      <c r="K4" s="310"/>
      <c r="L4" s="310"/>
    </row>
    <row r="5" spans="4:12" ht="15" customHeight="1" x14ac:dyDescent="0.25">
      <c r="D5" s="311" t="s">
        <v>228</v>
      </c>
      <c r="E5" s="312" t="s">
        <v>229</v>
      </c>
      <c r="F5" s="312"/>
      <c r="G5" s="313" t="s">
        <v>230</v>
      </c>
      <c r="H5" s="313"/>
      <c r="I5" s="312" t="s">
        <v>135</v>
      </c>
      <c r="J5" s="312"/>
      <c r="K5" s="312"/>
      <c r="L5" s="312"/>
    </row>
    <row r="6" spans="4:12" x14ac:dyDescent="0.25">
      <c r="D6" s="311"/>
      <c r="E6" s="312"/>
      <c r="F6" s="312"/>
      <c r="G6" s="312"/>
      <c r="H6" s="312"/>
      <c r="I6" s="314"/>
      <c r="J6" s="314"/>
      <c r="K6" s="314"/>
      <c r="L6" s="314"/>
    </row>
    <row r="7" spans="4:12" x14ac:dyDescent="0.25">
      <c r="D7" s="311"/>
      <c r="E7" s="314"/>
      <c r="F7" s="314"/>
      <c r="G7" s="314"/>
      <c r="H7" s="314"/>
      <c r="I7" s="315" t="s">
        <v>231</v>
      </c>
      <c r="J7" s="315"/>
      <c r="K7" s="315" t="s">
        <v>232</v>
      </c>
      <c r="L7" s="315"/>
    </row>
    <row r="8" spans="4:12" x14ac:dyDescent="0.25">
      <c r="D8" s="316"/>
      <c r="E8" s="317" t="s">
        <v>8</v>
      </c>
      <c r="F8" s="317" t="s">
        <v>9</v>
      </c>
      <c r="G8" s="317" t="s">
        <v>8</v>
      </c>
      <c r="H8" s="317" t="s">
        <v>9</v>
      </c>
      <c r="I8" s="318" t="s">
        <v>8</v>
      </c>
      <c r="J8" s="318" t="s">
        <v>9</v>
      </c>
      <c r="K8" s="318" t="s">
        <v>8</v>
      </c>
      <c r="L8" s="318" t="s">
        <v>9</v>
      </c>
    </row>
    <row r="9" spans="4:12" ht="21.75" customHeight="1" x14ac:dyDescent="0.25">
      <c r="D9" s="319" t="s">
        <v>5</v>
      </c>
      <c r="E9" s="320">
        <f>SUM(E10:E14)</f>
        <v>8</v>
      </c>
      <c r="F9" s="321">
        <f t="shared" ref="F9:L9" si="0">SUM(F10:F14)</f>
        <v>100</v>
      </c>
      <c r="G9" s="322">
        <f t="shared" si="0"/>
        <v>13808</v>
      </c>
      <c r="H9" s="322">
        <f t="shared" si="0"/>
        <v>100</v>
      </c>
      <c r="I9" s="322">
        <f t="shared" si="0"/>
        <v>9406</v>
      </c>
      <c r="J9" s="323">
        <f t="shared" si="0"/>
        <v>68.119930475086903</v>
      </c>
      <c r="K9" s="322">
        <f>SUM(K10:K14)</f>
        <v>4402</v>
      </c>
      <c r="L9" s="323">
        <f t="shared" si="0"/>
        <v>31.880069524913097</v>
      </c>
    </row>
    <row r="10" spans="4:12" ht="33.75" customHeight="1" x14ac:dyDescent="0.25">
      <c r="D10" s="324" t="s">
        <v>233</v>
      </c>
      <c r="E10" s="325">
        <v>4</v>
      </c>
      <c r="F10" s="326">
        <f>(E10/$E$9)*100</f>
        <v>50</v>
      </c>
      <c r="G10" s="327">
        <f>SUM(K10+I10)</f>
        <v>10016</v>
      </c>
      <c r="H10" s="328">
        <f>(G10/$G$9)*100</f>
        <v>72.537659327925837</v>
      </c>
      <c r="I10" s="329">
        <v>6820</v>
      </c>
      <c r="J10" s="328">
        <f>(I10/$G$9)*100</f>
        <v>49.391657010428737</v>
      </c>
      <c r="K10" s="329">
        <v>3196</v>
      </c>
      <c r="L10" s="328">
        <f>(K10/$G$9)*100</f>
        <v>23.146002317497103</v>
      </c>
    </row>
    <row r="11" spans="4:12" ht="29.25" customHeight="1" x14ac:dyDescent="0.25">
      <c r="D11" s="324" t="s">
        <v>234</v>
      </c>
      <c r="E11" s="325">
        <v>0</v>
      </c>
      <c r="F11" s="326">
        <f>(E11/$E$9)*100</f>
        <v>0</v>
      </c>
      <c r="G11" s="327">
        <f>SUM(K11+I11)</f>
        <v>0</v>
      </c>
      <c r="H11" s="328">
        <f>(G11/$G$9)*100</f>
        <v>0</v>
      </c>
      <c r="I11" s="329">
        <v>0</v>
      </c>
      <c r="J11" s="328">
        <f t="shared" ref="J11:J14" si="1">(I11/$G$9)*100</f>
        <v>0</v>
      </c>
      <c r="K11" s="329">
        <v>0</v>
      </c>
      <c r="L11" s="328">
        <f t="shared" ref="L11:L14" si="2">(K11/$G$9)*100</f>
        <v>0</v>
      </c>
    </row>
    <row r="12" spans="4:12" ht="30.75" customHeight="1" x14ac:dyDescent="0.25">
      <c r="D12" s="324" t="s">
        <v>235</v>
      </c>
      <c r="E12" s="330">
        <v>0</v>
      </c>
      <c r="F12" s="326">
        <f>(E12/$E$9)*100</f>
        <v>0</v>
      </c>
      <c r="G12" s="331">
        <f>SUM(K12+I12)</f>
        <v>0</v>
      </c>
      <c r="H12" s="328">
        <f>(G12/$G$9)*100</f>
        <v>0</v>
      </c>
      <c r="I12" s="330">
        <v>0</v>
      </c>
      <c r="J12" s="328">
        <f t="shared" si="1"/>
        <v>0</v>
      </c>
      <c r="K12" s="330">
        <v>0</v>
      </c>
      <c r="L12" s="328">
        <f t="shared" si="2"/>
        <v>0</v>
      </c>
    </row>
    <row r="13" spans="4:12" ht="34.5" customHeight="1" x14ac:dyDescent="0.25">
      <c r="D13" s="324" t="s">
        <v>236</v>
      </c>
      <c r="E13" s="332">
        <v>4</v>
      </c>
      <c r="F13" s="326">
        <f>(E13/$E$9)*100</f>
        <v>50</v>
      </c>
      <c r="G13" s="327">
        <f>SUM(K13+I13)</f>
        <v>3792</v>
      </c>
      <c r="H13" s="328">
        <f>(G13/$G$9)*100</f>
        <v>27.462340672074159</v>
      </c>
      <c r="I13" s="331">
        <v>2586</v>
      </c>
      <c r="J13" s="328">
        <f t="shared" si="1"/>
        <v>18.728273464658169</v>
      </c>
      <c r="K13" s="329">
        <v>1206</v>
      </c>
      <c r="L13" s="328">
        <f t="shared" si="2"/>
        <v>8.7340672074159915</v>
      </c>
    </row>
    <row r="14" spans="4:12" ht="30" customHeight="1" thickBot="1" x14ac:dyDescent="0.3">
      <c r="D14" s="333" t="s">
        <v>237</v>
      </c>
      <c r="E14" s="334">
        <v>0</v>
      </c>
      <c r="F14" s="335">
        <f>(E14/$E$9)*100</f>
        <v>0</v>
      </c>
      <c r="G14" s="336">
        <f>SUM(K14+I14)</f>
        <v>0</v>
      </c>
      <c r="H14" s="337">
        <f>(G14/$G$9)*100</f>
        <v>0</v>
      </c>
      <c r="I14" s="338">
        <v>0</v>
      </c>
      <c r="J14" s="337">
        <f t="shared" si="1"/>
        <v>0</v>
      </c>
      <c r="K14" s="339">
        <v>0</v>
      </c>
      <c r="L14" s="337">
        <f t="shared" si="2"/>
        <v>0</v>
      </c>
    </row>
    <row r="15" spans="4:12" ht="15.75" customHeight="1" x14ac:dyDescent="0.25">
      <c r="D15" s="340" t="s">
        <v>238</v>
      </c>
      <c r="E15" s="340"/>
      <c r="F15" s="340"/>
      <c r="G15" s="340"/>
      <c r="H15" s="340"/>
      <c r="I15" s="340"/>
      <c r="J15" s="340"/>
      <c r="K15" s="340"/>
      <c r="L15" s="340"/>
    </row>
    <row r="17" spans="4:12" x14ac:dyDescent="0.25">
      <c r="D17" s="341"/>
      <c r="E17" s="63"/>
      <c r="F17" s="63"/>
      <c r="G17" s="63"/>
      <c r="H17" s="63"/>
      <c r="I17" s="63"/>
      <c r="J17" s="63"/>
      <c r="K17" s="63"/>
      <c r="L17" s="63"/>
    </row>
    <row r="18" spans="4:12" x14ac:dyDescent="0.25">
      <c r="D18" s="342"/>
      <c r="E18" s="63"/>
      <c r="F18" s="63"/>
      <c r="G18" s="63"/>
      <c r="H18" s="63"/>
      <c r="I18" s="63"/>
      <c r="J18" s="63"/>
      <c r="K18" s="63"/>
      <c r="L18" s="63"/>
    </row>
    <row r="19" spans="4:12" x14ac:dyDescent="0.25">
      <c r="D19" s="63"/>
      <c r="E19" s="63"/>
    </row>
    <row r="20" spans="4:12" ht="35.25" customHeight="1" thickBot="1" x14ac:dyDescent="0.3">
      <c r="D20" s="310" t="s">
        <v>239</v>
      </c>
      <c r="E20" s="310"/>
      <c r="F20" s="310"/>
      <c r="G20" s="310"/>
      <c r="H20" s="310"/>
      <c r="I20" s="310"/>
      <c r="J20" s="310"/>
      <c r="K20" s="310"/>
      <c r="L20" s="310"/>
    </row>
    <row r="21" spans="4:12" ht="18.75" customHeight="1" x14ac:dyDescent="0.25">
      <c r="D21" s="311" t="s">
        <v>228</v>
      </c>
      <c r="E21" s="343" t="s">
        <v>229</v>
      </c>
      <c r="F21" s="343"/>
      <c r="G21" s="344" t="s">
        <v>230</v>
      </c>
      <c r="H21" s="344"/>
      <c r="I21" s="344" t="s">
        <v>135</v>
      </c>
      <c r="J21" s="344"/>
      <c r="K21" s="344"/>
      <c r="L21" s="344"/>
    </row>
    <row r="22" spans="4:12" ht="22.5" customHeight="1" x14ac:dyDescent="0.25">
      <c r="D22" s="311"/>
      <c r="E22" s="345"/>
      <c r="F22" s="345"/>
      <c r="G22" s="345"/>
      <c r="H22" s="345"/>
      <c r="I22" s="346" t="s">
        <v>231</v>
      </c>
      <c r="J22" s="346"/>
      <c r="K22" s="346" t="s">
        <v>232</v>
      </c>
      <c r="L22" s="346"/>
    </row>
    <row r="23" spans="4:12" ht="18.75" customHeight="1" x14ac:dyDescent="0.25">
      <c r="D23" s="311"/>
      <c r="E23" s="347" t="s">
        <v>8</v>
      </c>
      <c r="F23" s="348" t="s">
        <v>9</v>
      </c>
      <c r="G23" s="348" t="s">
        <v>8</v>
      </c>
      <c r="H23" s="348" t="s">
        <v>9</v>
      </c>
      <c r="I23" s="349" t="s">
        <v>8</v>
      </c>
      <c r="J23" s="349" t="s">
        <v>9</v>
      </c>
      <c r="K23" s="349" t="s">
        <v>8</v>
      </c>
      <c r="L23" s="348" t="s">
        <v>9</v>
      </c>
    </row>
    <row r="24" spans="4:12" ht="21" customHeight="1" x14ac:dyDescent="0.25">
      <c r="D24" s="350" t="s">
        <v>5</v>
      </c>
      <c r="E24" s="351">
        <f>SUM(E25:E29)</f>
        <v>1</v>
      </c>
      <c r="F24" s="351">
        <f t="shared" ref="F24:L24" si="3">SUM(F25:F29)</f>
        <v>100</v>
      </c>
      <c r="G24" s="352">
        <f>SUM(G25:G29)</f>
        <v>137</v>
      </c>
      <c r="H24" s="353">
        <f t="shared" si="3"/>
        <v>100</v>
      </c>
      <c r="I24" s="351">
        <f t="shared" si="3"/>
        <v>123</v>
      </c>
      <c r="J24" s="354">
        <f t="shared" si="3"/>
        <v>0</v>
      </c>
      <c r="K24" s="351">
        <f t="shared" si="3"/>
        <v>14</v>
      </c>
      <c r="L24" s="354">
        <f t="shared" si="3"/>
        <v>10.218978102189782</v>
      </c>
    </row>
    <row r="25" spans="4:12" ht="42" customHeight="1" x14ac:dyDescent="0.25">
      <c r="D25" s="355" t="s">
        <v>233</v>
      </c>
      <c r="E25" s="332">
        <v>0</v>
      </c>
      <c r="F25" s="356">
        <f>(E25/$E$24)*100</f>
        <v>0</v>
      </c>
      <c r="G25" s="331">
        <f>SUM(K25+I25)</f>
        <v>0</v>
      </c>
      <c r="H25" s="357">
        <f>(G25/$G$24)*100</f>
        <v>0</v>
      </c>
      <c r="I25" s="357">
        <v>0</v>
      </c>
      <c r="J25" s="357">
        <f>(I25/$G$24)*100</f>
        <v>0</v>
      </c>
      <c r="K25" s="331">
        <v>0</v>
      </c>
      <c r="L25" s="356">
        <f>(K25/$G$24)*100</f>
        <v>0</v>
      </c>
    </row>
    <row r="26" spans="4:12" ht="38.25" customHeight="1" x14ac:dyDescent="0.25">
      <c r="D26" s="355" t="s">
        <v>234</v>
      </c>
      <c r="E26" s="332">
        <v>0</v>
      </c>
      <c r="F26" s="356">
        <f>(E26/$E$24)*100</f>
        <v>0</v>
      </c>
      <c r="G26" s="331">
        <v>0</v>
      </c>
      <c r="H26" s="357">
        <f>(G26/$G$24)*100</f>
        <v>0</v>
      </c>
      <c r="I26" s="331">
        <v>0</v>
      </c>
      <c r="J26" s="357">
        <f>(I26/$G$24)*100</f>
        <v>0</v>
      </c>
      <c r="K26" s="332">
        <v>0</v>
      </c>
      <c r="L26" s="356">
        <f>(K26/$G$24)*100</f>
        <v>0</v>
      </c>
    </row>
    <row r="27" spans="4:12" ht="36.75" customHeight="1" x14ac:dyDescent="0.25">
      <c r="D27" s="355" t="s">
        <v>236</v>
      </c>
      <c r="E27" s="332">
        <v>1</v>
      </c>
      <c r="F27" s="356">
        <f>(E27/$E$24)*100</f>
        <v>100</v>
      </c>
      <c r="G27" s="331">
        <f>SUM(K27+I27)</f>
        <v>137</v>
      </c>
      <c r="H27" s="357">
        <f>(G27/$G$24)*100</f>
        <v>100</v>
      </c>
      <c r="I27" s="331">
        <v>123</v>
      </c>
      <c r="J27" s="357">
        <v>0</v>
      </c>
      <c r="K27" s="331">
        <v>14</v>
      </c>
      <c r="L27" s="356">
        <f>(K27/$G$24)*100</f>
        <v>10.218978102189782</v>
      </c>
    </row>
    <row r="28" spans="4:12" ht="30" customHeight="1" x14ac:dyDescent="0.25">
      <c r="D28" s="358" t="s">
        <v>237</v>
      </c>
      <c r="E28" s="359">
        <v>0</v>
      </c>
      <c r="F28" s="356">
        <f>(E28/$E$24)*100</f>
        <v>0</v>
      </c>
      <c r="G28" s="331">
        <f>SUM(K28+I28)</f>
        <v>0</v>
      </c>
      <c r="H28" s="357">
        <f>(G28/$G$24)*100</f>
        <v>0</v>
      </c>
      <c r="I28" s="359">
        <v>0</v>
      </c>
      <c r="J28" s="357">
        <f>(I28/$G$24)*100</f>
        <v>0</v>
      </c>
      <c r="K28" s="359">
        <v>0</v>
      </c>
      <c r="L28" s="356">
        <f>(K28/$G$24)*100</f>
        <v>0</v>
      </c>
    </row>
    <row r="29" spans="4:12" ht="35.25" customHeight="1" thickBot="1" x14ac:dyDescent="0.3">
      <c r="D29" s="360" t="s">
        <v>235</v>
      </c>
      <c r="E29" s="361">
        <v>0</v>
      </c>
      <c r="F29" s="362">
        <f>(E29/$E$24)*100</f>
        <v>0</v>
      </c>
      <c r="G29" s="338">
        <f>SUM(K29+I29)</f>
        <v>0</v>
      </c>
      <c r="H29" s="361">
        <v>0</v>
      </c>
      <c r="I29" s="361">
        <v>0</v>
      </c>
      <c r="J29" s="363">
        <f>(I29/$G$24)*100</f>
        <v>0</v>
      </c>
      <c r="K29" s="361">
        <v>0</v>
      </c>
      <c r="L29" s="362">
        <f>(K29/$G$24)*100</f>
        <v>0</v>
      </c>
    </row>
    <row r="30" spans="4:12" ht="17.25" customHeight="1" x14ac:dyDescent="0.25">
      <c r="D30" s="340" t="s">
        <v>240</v>
      </c>
      <c r="E30" s="340"/>
      <c r="F30" s="340"/>
      <c r="G30" s="340"/>
      <c r="H30" s="340"/>
      <c r="I30" s="340"/>
      <c r="J30" s="340"/>
      <c r="K30" s="340"/>
      <c r="L30" s="340"/>
    </row>
    <row r="31" spans="4:12" x14ac:dyDescent="0.25">
      <c r="D31" s="364"/>
      <c r="E31" s="40"/>
      <c r="F31" s="365"/>
      <c r="G31" s="365"/>
      <c r="H31" s="365"/>
    </row>
    <row r="32" spans="4:12" x14ac:dyDescent="0.25">
      <c r="D32" s="364"/>
      <c r="E32" s="365"/>
      <c r="F32" s="365"/>
      <c r="G32" s="40"/>
      <c r="H32" s="365"/>
    </row>
    <row r="33" spans="4:9" x14ac:dyDescent="0.25">
      <c r="D33" s="63"/>
      <c r="E33" s="63"/>
      <c r="F33" s="63"/>
    </row>
    <row r="34" spans="4:9" x14ac:dyDescent="0.25">
      <c r="D34" s="63"/>
      <c r="E34" s="63"/>
      <c r="F34" s="63"/>
    </row>
    <row r="35" spans="4:9" x14ac:dyDescent="0.25">
      <c r="D35" s="63"/>
      <c r="E35" s="63"/>
      <c r="F35" s="63"/>
    </row>
    <row r="36" spans="4:9" x14ac:dyDescent="0.25">
      <c r="D36" s="63"/>
      <c r="E36" s="63"/>
      <c r="F36" s="63"/>
    </row>
    <row r="37" spans="4:9" x14ac:dyDescent="0.25">
      <c r="D37" s="63"/>
      <c r="E37" s="63"/>
      <c r="F37" s="63"/>
    </row>
    <row r="38" spans="4:9" x14ac:dyDescent="0.25">
      <c r="I38" s="366"/>
    </row>
  </sheetData>
  <mergeCells count="17">
    <mergeCell ref="D30:L30"/>
    <mergeCell ref="D15:L15"/>
    <mergeCell ref="D20:L20"/>
    <mergeCell ref="D21:D23"/>
    <mergeCell ref="E21:F22"/>
    <mergeCell ref="G21:H22"/>
    <mergeCell ref="I21:L21"/>
    <mergeCell ref="I22:J22"/>
    <mergeCell ref="K22:L22"/>
    <mergeCell ref="D3:L3"/>
    <mergeCell ref="D4:L4"/>
    <mergeCell ref="D5:D8"/>
    <mergeCell ref="E5:F7"/>
    <mergeCell ref="G5:H7"/>
    <mergeCell ref="I5:L6"/>
    <mergeCell ref="I7:J7"/>
    <mergeCell ref="K7:L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Y29"/>
  <sheetViews>
    <sheetView workbookViewId="0">
      <selection activeCell="M11" sqref="M11"/>
    </sheetView>
  </sheetViews>
  <sheetFormatPr baseColWidth="10" defaultRowHeight="15" x14ac:dyDescent="0.25"/>
  <cols>
    <col min="4" max="4" width="60.7109375" customWidth="1"/>
    <col min="5" max="5" width="15.85546875" customWidth="1"/>
    <col min="6" max="6" width="14.140625" customWidth="1"/>
    <col min="7" max="7" width="13" customWidth="1"/>
    <col min="8" max="8" width="12" customWidth="1"/>
    <col min="9" max="9" width="18" customWidth="1"/>
    <col min="10" max="10" width="15.7109375" customWidth="1"/>
  </cols>
  <sheetData>
    <row r="2" spans="4:51" ht="19.5" customHeight="1" thickBot="1" x14ac:dyDescent="0.3">
      <c r="D2" s="310" t="s">
        <v>227</v>
      </c>
      <c r="E2" s="310"/>
      <c r="F2" s="310"/>
      <c r="G2" s="310"/>
      <c r="H2" s="310"/>
      <c r="I2" s="310"/>
      <c r="J2" s="310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4:51" ht="15.75" x14ac:dyDescent="0.25">
      <c r="D3" s="368" t="s">
        <v>147</v>
      </c>
      <c r="E3" s="369"/>
      <c r="F3" s="370"/>
      <c r="G3" s="370"/>
      <c r="H3" s="370"/>
      <c r="I3" s="370"/>
      <c r="J3" s="370"/>
    </row>
    <row r="4" spans="4:51" ht="30" x14ac:dyDescent="0.25">
      <c r="D4" s="371"/>
      <c r="E4" s="372" t="s">
        <v>241</v>
      </c>
      <c r="F4" s="373" t="s">
        <v>233</v>
      </c>
      <c r="G4" s="372" t="s">
        <v>242</v>
      </c>
      <c r="H4" s="372" t="s">
        <v>236</v>
      </c>
      <c r="I4" s="372" t="s">
        <v>243</v>
      </c>
      <c r="J4" s="373" t="s">
        <v>237</v>
      </c>
    </row>
    <row r="5" spans="4:51" ht="20.25" customHeight="1" x14ac:dyDescent="0.25">
      <c r="D5" s="374"/>
      <c r="E5" s="375" t="s">
        <v>8</v>
      </c>
      <c r="F5" s="376" t="s">
        <v>8</v>
      </c>
      <c r="G5" s="376" t="s">
        <v>8</v>
      </c>
      <c r="H5" s="376" t="s">
        <v>8</v>
      </c>
      <c r="I5" s="376" t="s">
        <v>8</v>
      </c>
      <c r="J5" s="376" t="s">
        <v>8</v>
      </c>
    </row>
    <row r="6" spans="4:51" x14ac:dyDescent="0.25">
      <c r="D6" s="377" t="s">
        <v>5</v>
      </c>
      <c r="E6" s="378">
        <f t="shared" ref="E6:J6" si="0">SUM(E7:E28)</f>
        <v>8</v>
      </c>
      <c r="F6" s="379">
        <f t="shared" si="0"/>
        <v>4</v>
      </c>
      <c r="G6" s="380">
        <f t="shared" si="0"/>
        <v>0</v>
      </c>
      <c r="H6" s="380">
        <f t="shared" si="0"/>
        <v>4</v>
      </c>
      <c r="I6" s="380">
        <f t="shared" si="0"/>
        <v>0</v>
      </c>
      <c r="J6" s="380">
        <f t="shared" si="0"/>
        <v>0</v>
      </c>
      <c r="Q6" t="s">
        <v>244</v>
      </c>
    </row>
    <row r="7" spans="4:51" ht="21" customHeight="1" x14ac:dyDescent="0.25">
      <c r="D7" s="381" t="s">
        <v>73</v>
      </c>
      <c r="E7" s="382">
        <f>SUM(J7+I7+H7+G7+F7)</f>
        <v>0</v>
      </c>
      <c r="F7" s="383">
        <v>0</v>
      </c>
      <c r="G7" s="383">
        <v>0</v>
      </c>
      <c r="H7" s="383">
        <v>0</v>
      </c>
      <c r="I7" s="383">
        <v>0</v>
      </c>
      <c r="J7" s="383">
        <v>0</v>
      </c>
    </row>
    <row r="8" spans="4:51" ht="20.25" customHeight="1" x14ac:dyDescent="0.25">
      <c r="D8" s="384" t="s">
        <v>74</v>
      </c>
      <c r="E8" s="382">
        <f t="shared" ref="E8:E28" si="1">SUM(J8+I8+H8+G8+F8)</f>
        <v>3</v>
      </c>
      <c r="F8" s="383">
        <v>2</v>
      </c>
      <c r="G8" s="383">
        <v>0</v>
      </c>
      <c r="H8" s="383">
        <v>1</v>
      </c>
      <c r="I8" s="383">
        <v>0</v>
      </c>
      <c r="J8" s="383">
        <v>0</v>
      </c>
    </row>
    <row r="9" spans="4:51" ht="21.75" customHeight="1" x14ac:dyDescent="0.25">
      <c r="D9" s="384" t="s">
        <v>75</v>
      </c>
      <c r="E9" s="382">
        <f t="shared" si="1"/>
        <v>0</v>
      </c>
      <c r="F9" s="383">
        <v>0</v>
      </c>
      <c r="G9" s="383">
        <v>0</v>
      </c>
      <c r="H9" s="385">
        <v>0</v>
      </c>
      <c r="I9" s="383">
        <v>0</v>
      </c>
      <c r="J9" s="383">
        <v>0</v>
      </c>
    </row>
    <row r="10" spans="4:51" ht="23.25" customHeight="1" x14ac:dyDescent="0.25">
      <c r="D10" s="381" t="s">
        <v>76</v>
      </c>
      <c r="E10" s="382">
        <f t="shared" si="1"/>
        <v>1</v>
      </c>
      <c r="F10" s="383">
        <v>1</v>
      </c>
      <c r="G10" s="383">
        <v>0</v>
      </c>
      <c r="H10" s="383">
        <v>0</v>
      </c>
      <c r="I10" s="383">
        <v>0</v>
      </c>
      <c r="J10" s="383">
        <v>0</v>
      </c>
    </row>
    <row r="11" spans="4:51" ht="30" x14ac:dyDescent="0.25">
      <c r="D11" s="381" t="s">
        <v>77</v>
      </c>
      <c r="E11" s="382">
        <f t="shared" si="1"/>
        <v>0</v>
      </c>
      <c r="F11" s="383">
        <v>0</v>
      </c>
      <c r="G11" s="383">
        <v>0</v>
      </c>
      <c r="H11" s="383">
        <v>0</v>
      </c>
      <c r="I11" s="383">
        <v>0</v>
      </c>
      <c r="J11" s="383">
        <v>0</v>
      </c>
    </row>
    <row r="12" spans="4:51" ht="22.5" customHeight="1" x14ac:dyDescent="0.25">
      <c r="D12" s="384" t="s">
        <v>78</v>
      </c>
      <c r="E12" s="382">
        <f t="shared" si="1"/>
        <v>0</v>
      </c>
      <c r="F12" s="383">
        <v>0</v>
      </c>
      <c r="G12" s="383">
        <v>0</v>
      </c>
      <c r="H12" s="385">
        <v>0</v>
      </c>
      <c r="I12" s="383">
        <v>0</v>
      </c>
      <c r="J12" s="383">
        <v>0</v>
      </c>
    </row>
    <row r="13" spans="4:51" ht="31.5" customHeight="1" x14ac:dyDescent="0.25">
      <c r="D13" s="381" t="s">
        <v>79</v>
      </c>
      <c r="E13" s="382">
        <f t="shared" si="1"/>
        <v>3</v>
      </c>
      <c r="F13" s="383">
        <v>0</v>
      </c>
      <c r="G13" s="383">
        <v>0</v>
      </c>
      <c r="H13" s="383">
        <v>3</v>
      </c>
      <c r="I13" s="383">
        <v>0</v>
      </c>
      <c r="J13" s="383">
        <v>0</v>
      </c>
    </row>
    <row r="14" spans="4:51" ht="20.25" customHeight="1" x14ac:dyDescent="0.25">
      <c r="D14" s="384" t="s">
        <v>148</v>
      </c>
      <c r="E14" s="382">
        <f t="shared" si="1"/>
        <v>0</v>
      </c>
      <c r="F14" s="383">
        <v>0</v>
      </c>
      <c r="G14" s="383">
        <v>0</v>
      </c>
      <c r="H14" s="385">
        <v>0</v>
      </c>
      <c r="I14" s="383">
        <v>0</v>
      </c>
      <c r="J14" s="383">
        <v>0</v>
      </c>
    </row>
    <row r="15" spans="4:51" ht="22.5" customHeight="1" x14ac:dyDescent="0.25">
      <c r="D15" s="381" t="s">
        <v>81</v>
      </c>
      <c r="E15" s="382">
        <f t="shared" si="1"/>
        <v>1</v>
      </c>
      <c r="F15" s="383">
        <v>1</v>
      </c>
      <c r="G15" s="383">
        <v>0</v>
      </c>
      <c r="H15" s="383">
        <v>0</v>
      </c>
      <c r="I15" s="383">
        <v>0</v>
      </c>
      <c r="J15" s="383">
        <v>0</v>
      </c>
    </row>
    <row r="16" spans="4:51" ht="20.25" customHeight="1" x14ac:dyDescent="0.25">
      <c r="D16" s="384" t="s">
        <v>149</v>
      </c>
      <c r="E16" s="382">
        <f t="shared" si="1"/>
        <v>0</v>
      </c>
      <c r="F16" s="383">
        <v>0</v>
      </c>
      <c r="G16" s="383">
        <v>0</v>
      </c>
      <c r="H16" s="383">
        <v>0</v>
      </c>
      <c r="I16" s="383">
        <v>0</v>
      </c>
      <c r="J16" s="383">
        <v>0</v>
      </c>
    </row>
    <row r="17" spans="4:10" ht="20.25" customHeight="1" x14ac:dyDescent="0.25">
      <c r="D17" s="381" t="s">
        <v>83</v>
      </c>
      <c r="E17" s="382">
        <f t="shared" si="1"/>
        <v>0</v>
      </c>
      <c r="F17" s="383">
        <v>0</v>
      </c>
      <c r="G17" s="383">
        <v>0</v>
      </c>
      <c r="H17" s="383">
        <v>0</v>
      </c>
      <c r="I17" s="383">
        <v>0</v>
      </c>
      <c r="J17" s="383">
        <v>0</v>
      </c>
    </row>
    <row r="18" spans="4:10" ht="22.5" customHeight="1" x14ac:dyDescent="0.25">
      <c r="D18" s="384" t="s">
        <v>84</v>
      </c>
      <c r="E18" s="382">
        <f t="shared" si="1"/>
        <v>0</v>
      </c>
      <c r="F18" s="383">
        <v>0</v>
      </c>
      <c r="G18" s="383">
        <v>0</v>
      </c>
      <c r="H18" s="383">
        <v>0</v>
      </c>
      <c r="I18" s="383">
        <v>0</v>
      </c>
      <c r="J18" s="383">
        <v>0</v>
      </c>
    </row>
    <row r="19" spans="4:10" ht="20.25" customHeight="1" x14ac:dyDescent="0.25">
      <c r="D19" s="384" t="s">
        <v>85</v>
      </c>
      <c r="E19" s="382">
        <f t="shared" si="1"/>
        <v>0</v>
      </c>
      <c r="F19" s="383">
        <v>0</v>
      </c>
      <c r="G19" s="383">
        <v>0</v>
      </c>
      <c r="H19" s="383">
        <v>0</v>
      </c>
      <c r="I19" s="383">
        <v>0</v>
      </c>
      <c r="J19" s="383">
        <v>0</v>
      </c>
    </row>
    <row r="20" spans="4:10" ht="19.5" customHeight="1" x14ac:dyDescent="0.25">
      <c r="D20" s="381" t="s">
        <v>86</v>
      </c>
      <c r="E20" s="382">
        <f t="shared" si="1"/>
        <v>0</v>
      </c>
      <c r="F20" s="383">
        <v>0</v>
      </c>
      <c r="G20" s="383">
        <v>0</v>
      </c>
      <c r="H20" s="383">
        <v>0</v>
      </c>
      <c r="I20" s="383">
        <v>0</v>
      </c>
      <c r="J20" s="383">
        <v>0</v>
      </c>
    </row>
    <row r="21" spans="4:10" ht="31.5" customHeight="1" x14ac:dyDescent="0.25">
      <c r="D21" s="381" t="s">
        <v>87</v>
      </c>
      <c r="E21" s="382">
        <f t="shared" si="1"/>
        <v>0</v>
      </c>
      <c r="F21" s="383">
        <v>0</v>
      </c>
      <c r="G21" s="383">
        <v>0</v>
      </c>
      <c r="H21" s="383">
        <v>0</v>
      </c>
      <c r="I21" s="383">
        <v>0</v>
      </c>
      <c r="J21" s="383">
        <v>0</v>
      </c>
    </row>
    <row r="22" spans="4:10" ht="23.25" customHeight="1" x14ac:dyDescent="0.25">
      <c r="D22" s="384" t="s">
        <v>88</v>
      </c>
      <c r="E22" s="382">
        <f t="shared" si="1"/>
        <v>0</v>
      </c>
      <c r="F22" s="383">
        <v>0</v>
      </c>
      <c r="G22" s="383">
        <v>0</v>
      </c>
      <c r="H22" s="383">
        <v>0</v>
      </c>
      <c r="I22" s="383">
        <v>0</v>
      </c>
      <c r="J22" s="383">
        <v>0</v>
      </c>
    </row>
    <row r="23" spans="4:10" ht="32.25" customHeight="1" x14ac:dyDescent="0.25">
      <c r="D23" s="381" t="s">
        <v>89</v>
      </c>
      <c r="E23" s="382">
        <f t="shared" si="1"/>
        <v>0</v>
      </c>
      <c r="F23" s="383">
        <v>0</v>
      </c>
      <c r="G23" s="383">
        <v>0</v>
      </c>
      <c r="H23" s="383">
        <v>0</v>
      </c>
      <c r="I23" s="383">
        <v>0</v>
      </c>
      <c r="J23" s="383">
        <v>0</v>
      </c>
    </row>
    <row r="24" spans="4:10" ht="24" customHeight="1" x14ac:dyDescent="0.25">
      <c r="D24" s="381" t="s">
        <v>90</v>
      </c>
      <c r="E24" s="382">
        <f t="shared" si="1"/>
        <v>0</v>
      </c>
      <c r="F24" s="383">
        <v>0</v>
      </c>
      <c r="G24" s="383">
        <v>0</v>
      </c>
      <c r="H24" s="383">
        <v>0</v>
      </c>
      <c r="I24" s="383">
        <v>0</v>
      </c>
      <c r="J24" s="383">
        <v>0</v>
      </c>
    </row>
    <row r="25" spans="4:10" ht="21.75" customHeight="1" x14ac:dyDescent="0.25">
      <c r="D25" s="381" t="s">
        <v>91</v>
      </c>
      <c r="E25" s="382">
        <f t="shared" si="1"/>
        <v>0</v>
      </c>
      <c r="F25" s="383">
        <v>0</v>
      </c>
      <c r="G25" s="383">
        <v>0</v>
      </c>
      <c r="H25" s="383">
        <v>0</v>
      </c>
      <c r="I25" s="383">
        <v>0</v>
      </c>
      <c r="J25" s="383">
        <v>0</v>
      </c>
    </row>
    <row r="26" spans="4:10" ht="34.5" customHeight="1" x14ac:dyDescent="0.25">
      <c r="D26" s="381" t="s">
        <v>150</v>
      </c>
      <c r="E26" s="382">
        <f t="shared" si="1"/>
        <v>0</v>
      </c>
      <c r="F26" s="383">
        <v>0</v>
      </c>
      <c r="G26" s="383">
        <v>0</v>
      </c>
      <c r="H26" s="383">
        <v>0</v>
      </c>
      <c r="I26" s="383">
        <v>0</v>
      </c>
      <c r="J26" s="383">
        <v>0</v>
      </c>
    </row>
    <row r="27" spans="4:10" ht="23.25" customHeight="1" x14ac:dyDescent="0.25">
      <c r="D27" s="384" t="s">
        <v>92</v>
      </c>
      <c r="E27" s="382">
        <f t="shared" si="1"/>
        <v>0</v>
      </c>
      <c r="F27" s="383">
        <v>0</v>
      </c>
      <c r="G27" s="383">
        <v>0</v>
      </c>
      <c r="H27" s="383">
        <v>0</v>
      </c>
      <c r="I27" s="383">
        <v>0</v>
      </c>
      <c r="J27" s="383">
        <v>0</v>
      </c>
    </row>
    <row r="28" spans="4:10" ht="21" customHeight="1" x14ac:dyDescent="0.25">
      <c r="D28" s="386" t="s">
        <v>151</v>
      </c>
      <c r="E28" s="382">
        <f t="shared" si="1"/>
        <v>0</v>
      </c>
      <c r="F28" s="387">
        <v>0</v>
      </c>
      <c r="G28" s="387">
        <v>0</v>
      </c>
      <c r="H28" s="387">
        <v>0</v>
      </c>
      <c r="I28" s="387">
        <v>0</v>
      </c>
      <c r="J28" s="387">
        <v>0</v>
      </c>
    </row>
    <row r="29" spans="4:10" ht="15.75" x14ac:dyDescent="0.3">
      <c r="D29" s="388" t="s">
        <v>238</v>
      </c>
      <c r="E29" s="388"/>
      <c r="F29" s="388"/>
      <c r="G29" s="388"/>
      <c r="H29" s="388"/>
      <c r="I29" s="388"/>
      <c r="J29" s="388"/>
    </row>
  </sheetData>
  <mergeCells count="4">
    <mergeCell ref="D2:J2"/>
    <mergeCell ref="D3:D5"/>
    <mergeCell ref="F3:J3"/>
    <mergeCell ref="D29:J2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CD28"/>
  <sheetViews>
    <sheetView tabSelected="1" workbookViewId="0">
      <selection activeCell="N11" sqref="N11"/>
    </sheetView>
  </sheetViews>
  <sheetFormatPr baseColWidth="10" defaultRowHeight="15" x14ac:dyDescent="0.25"/>
  <cols>
    <col min="4" max="4" width="56.85546875" customWidth="1"/>
    <col min="5" max="5" width="19.7109375" customWidth="1"/>
    <col min="6" max="6" width="17.140625" customWidth="1"/>
    <col min="7" max="7" width="13" customWidth="1"/>
    <col min="8" max="8" width="12.5703125" customWidth="1"/>
    <col min="9" max="9" width="19" customWidth="1"/>
    <col min="10" max="10" width="14" customWidth="1"/>
  </cols>
  <sheetData>
    <row r="1" spans="4:82" ht="33.75" customHeight="1" x14ac:dyDescent="0.25">
      <c r="D1" s="389" t="s">
        <v>245</v>
      </c>
      <c r="E1" s="389"/>
      <c r="F1" s="389"/>
      <c r="G1" s="389"/>
      <c r="H1" s="389"/>
      <c r="I1" s="389"/>
      <c r="J1" s="389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  <c r="BF1" s="390"/>
      <c r="BG1" s="390"/>
      <c r="BH1" s="390"/>
      <c r="BI1" s="390"/>
      <c r="BJ1" s="390"/>
      <c r="BK1" s="390"/>
      <c r="BL1" s="390"/>
      <c r="BM1" s="390"/>
      <c r="BN1" s="390"/>
      <c r="BO1" s="390"/>
      <c r="BP1" s="390"/>
      <c r="BQ1" s="390"/>
      <c r="BR1" s="390"/>
      <c r="BS1" s="390"/>
      <c r="BT1" s="390"/>
      <c r="BU1" s="390"/>
      <c r="BV1" s="390"/>
      <c r="BW1" s="390"/>
      <c r="BX1" s="390"/>
      <c r="BY1" s="390"/>
      <c r="BZ1" s="390"/>
      <c r="CA1" s="390"/>
      <c r="CB1" s="390"/>
      <c r="CC1" s="390"/>
      <c r="CD1" s="390"/>
    </row>
    <row r="2" spans="4:82" ht="15.75" x14ac:dyDescent="0.25">
      <c r="D2" s="368" t="s">
        <v>147</v>
      </c>
      <c r="E2" s="369"/>
      <c r="F2" s="370"/>
      <c r="G2" s="370"/>
      <c r="H2" s="370"/>
      <c r="I2" s="370"/>
      <c r="J2" s="370"/>
    </row>
    <row r="3" spans="4:82" ht="30" x14ac:dyDescent="0.25">
      <c r="D3" s="371"/>
      <c r="E3" s="372" t="s">
        <v>241</v>
      </c>
      <c r="F3" s="373" t="s">
        <v>233</v>
      </c>
      <c r="G3" s="372" t="s">
        <v>242</v>
      </c>
      <c r="H3" s="372" t="s">
        <v>236</v>
      </c>
      <c r="I3" s="372" t="s">
        <v>243</v>
      </c>
      <c r="J3" s="373" t="s">
        <v>237</v>
      </c>
    </row>
    <row r="4" spans="4:82" ht="20.25" customHeight="1" x14ac:dyDescent="0.25">
      <c r="D4" s="374"/>
      <c r="E4" s="375" t="s">
        <v>8</v>
      </c>
      <c r="F4" s="376" t="s">
        <v>8</v>
      </c>
      <c r="G4" s="376" t="s">
        <v>8</v>
      </c>
      <c r="H4" s="376" t="s">
        <v>8</v>
      </c>
      <c r="I4" s="376" t="s">
        <v>8</v>
      </c>
      <c r="J4" s="376" t="s">
        <v>8</v>
      </c>
    </row>
    <row r="5" spans="4:82" x14ac:dyDescent="0.25">
      <c r="D5" s="377" t="s">
        <v>5</v>
      </c>
      <c r="E5" s="378">
        <f t="shared" ref="E5:J5" si="0">SUM(E6:E27)</f>
        <v>1</v>
      </c>
      <c r="F5" s="379">
        <f t="shared" si="0"/>
        <v>0</v>
      </c>
      <c r="G5" s="380">
        <f t="shared" si="0"/>
        <v>0</v>
      </c>
      <c r="H5" s="380">
        <f t="shared" si="0"/>
        <v>1</v>
      </c>
      <c r="I5" s="380">
        <f t="shared" si="0"/>
        <v>0</v>
      </c>
      <c r="J5" s="380">
        <f t="shared" si="0"/>
        <v>0</v>
      </c>
    </row>
    <row r="6" spans="4:82" ht="20.25" customHeight="1" x14ac:dyDescent="0.25">
      <c r="D6" s="381" t="s">
        <v>73</v>
      </c>
      <c r="E6" s="382">
        <f>SUM(J6+I6+H6+G6+F6)</f>
        <v>0</v>
      </c>
      <c r="F6" s="383">
        <v>0</v>
      </c>
      <c r="G6" s="383">
        <v>0</v>
      </c>
      <c r="H6" s="383">
        <v>0</v>
      </c>
      <c r="I6" s="383">
        <v>0</v>
      </c>
      <c r="J6" s="383">
        <v>0</v>
      </c>
    </row>
    <row r="7" spans="4:82" ht="19.5" customHeight="1" x14ac:dyDescent="0.25">
      <c r="D7" s="384" t="s">
        <v>74</v>
      </c>
      <c r="E7" s="382">
        <f t="shared" ref="E7:E27" si="1">SUM(J7+I7+H7+G7+F7)</f>
        <v>0</v>
      </c>
      <c r="F7" s="383">
        <v>0</v>
      </c>
      <c r="G7" s="383">
        <v>0</v>
      </c>
      <c r="H7" s="383">
        <v>0</v>
      </c>
      <c r="I7" s="383">
        <v>0</v>
      </c>
      <c r="J7" s="383">
        <v>0</v>
      </c>
    </row>
    <row r="8" spans="4:82" ht="21" customHeight="1" x14ac:dyDescent="0.25">
      <c r="D8" s="384" t="s">
        <v>75</v>
      </c>
      <c r="E8" s="382">
        <f t="shared" si="1"/>
        <v>0</v>
      </c>
      <c r="F8" s="383">
        <v>0</v>
      </c>
      <c r="G8" s="383">
        <v>0</v>
      </c>
      <c r="H8" s="385">
        <v>0</v>
      </c>
      <c r="I8" s="383">
        <v>0</v>
      </c>
      <c r="J8" s="383">
        <v>0</v>
      </c>
    </row>
    <row r="9" spans="4:82" ht="24" customHeight="1" x14ac:dyDescent="0.25">
      <c r="D9" s="381" t="s">
        <v>76</v>
      </c>
      <c r="E9" s="382">
        <f t="shared" si="1"/>
        <v>0</v>
      </c>
      <c r="F9" s="383">
        <v>0</v>
      </c>
      <c r="G9" s="383">
        <v>0</v>
      </c>
      <c r="H9" s="383">
        <v>0</v>
      </c>
      <c r="I9" s="383">
        <v>0</v>
      </c>
      <c r="J9" s="383">
        <v>0</v>
      </c>
    </row>
    <row r="10" spans="4:82" ht="30.75" customHeight="1" x14ac:dyDescent="0.25">
      <c r="D10" s="381" t="s">
        <v>77</v>
      </c>
      <c r="E10" s="382">
        <f t="shared" si="1"/>
        <v>0</v>
      </c>
      <c r="F10" s="383">
        <v>0</v>
      </c>
      <c r="G10" s="383">
        <v>0</v>
      </c>
      <c r="H10" s="383">
        <v>0</v>
      </c>
      <c r="I10" s="383">
        <v>0</v>
      </c>
      <c r="J10" s="383">
        <v>0</v>
      </c>
    </row>
    <row r="11" spans="4:82" ht="19.5" customHeight="1" x14ac:dyDescent="0.25">
      <c r="D11" s="384" t="s">
        <v>78</v>
      </c>
      <c r="E11" s="382">
        <f t="shared" si="1"/>
        <v>0</v>
      </c>
      <c r="F11" s="383">
        <v>0</v>
      </c>
      <c r="G11" s="383">
        <v>0</v>
      </c>
      <c r="H11" s="385">
        <v>0</v>
      </c>
      <c r="I11" s="383">
        <v>0</v>
      </c>
      <c r="J11" s="383">
        <v>0</v>
      </c>
    </row>
    <row r="12" spans="4:82" ht="30" x14ac:dyDescent="0.25">
      <c r="D12" s="381" t="s">
        <v>79</v>
      </c>
      <c r="E12" s="382">
        <f t="shared" si="1"/>
        <v>1</v>
      </c>
      <c r="F12" s="383">
        <v>0</v>
      </c>
      <c r="G12" s="383">
        <v>0</v>
      </c>
      <c r="H12" s="383">
        <v>1</v>
      </c>
      <c r="I12" s="383">
        <v>0</v>
      </c>
      <c r="J12" s="383">
        <v>0</v>
      </c>
    </row>
    <row r="13" spans="4:82" ht="19.5" customHeight="1" x14ac:dyDescent="0.25">
      <c r="D13" s="384" t="s">
        <v>148</v>
      </c>
      <c r="E13" s="382">
        <f t="shared" si="1"/>
        <v>0</v>
      </c>
      <c r="F13" s="383">
        <v>0</v>
      </c>
      <c r="G13" s="383">
        <v>0</v>
      </c>
      <c r="H13" s="385">
        <v>0</v>
      </c>
      <c r="I13" s="383">
        <v>0</v>
      </c>
      <c r="J13" s="383">
        <v>0</v>
      </c>
    </row>
    <row r="14" spans="4:82" ht="19.5" customHeight="1" x14ac:dyDescent="0.25">
      <c r="D14" s="381" t="s">
        <v>81</v>
      </c>
      <c r="E14" s="382">
        <f t="shared" si="1"/>
        <v>0</v>
      </c>
      <c r="F14" s="383">
        <v>0</v>
      </c>
      <c r="G14" s="383">
        <v>0</v>
      </c>
      <c r="H14" s="383">
        <v>0</v>
      </c>
      <c r="I14" s="383">
        <v>0</v>
      </c>
      <c r="J14" s="383">
        <v>0</v>
      </c>
    </row>
    <row r="15" spans="4:82" ht="22.5" customHeight="1" x14ac:dyDescent="0.25">
      <c r="D15" s="384" t="s">
        <v>149</v>
      </c>
      <c r="E15" s="382">
        <f t="shared" si="1"/>
        <v>0</v>
      </c>
      <c r="F15" s="383">
        <v>0</v>
      </c>
      <c r="G15" s="383">
        <v>0</v>
      </c>
      <c r="H15" s="383">
        <v>0</v>
      </c>
      <c r="I15" s="383">
        <v>0</v>
      </c>
      <c r="J15" s="383">
        <v>0</v>
      </c>
    </row>
    <row r="16" spans="4:82" ht="19.5" customHeight="1" x14ac:dyDescent="0.25">
      <c r="D16" s="381" t="s">
        <v>83</v>
      </c>
      <c r="E16" s="382">
        <f t="shared" si="1"/>
        <v>0</v>
      </c>
      <c r="F16" s="383">
        <v>0</v>
      </c>
      <c r="G16" s="383">
        <v>0</v>
      </c>
      <c r="H16" s="383">
        <v>0</v>
      </c>
      <c r="I16" s="383">
        <v>0</v>
      </c>
      <c r="J16" s="383">
        <v>0</v>
      </c>
    </row>
    <row r="17" spans="4:10" ht="21" customHeight="1" x14ac:dyDescent="0.25">
      <c r="D17" s="384" t="s">
        <v>84</v>
      </c>
      <c r="E17" s="382">
        <f t="shared" si="1"/>
        <v>0</v>
      </c>
      <c r="F17" s="383">
        <v>0</v>
      </c>
      <c r="G17" s="383">
        <v>0</v>
      </c>
      <c r="H17" s="383">
        <v>0</v>
      </c>
      <c r="I17" s="383">
        <v>0</v>
      </c>
      <c r="J17" s="383">
        <v>0</v>
      </c>
    </row>
    <row r="18" spans="4:10" ht="18" customHeight="1" x14ac:dyDescent="0.25">
      <c r="D18" s="384" t="s">
        <v>85</v>
      </c>
      <c r="E18" s="382">
        <f t="shared" si="1"/>
        <v>0</v>
      </c>
      <c r="F18" s="383">
        <v>0</v>
      </c>
      <c r="G18" s="383">
        <v>0</v>
      </c>
      <c r="H18" s="383">
        <v>0</v>
      </c>
      <c r="I18" s="383">
        <v>0</v>
      </c>
      <c r="J18" s="383">
        <v>0</v>
      </c>
    </row>
    <row r="19" spans="4:10" ht="22.5" customHeight="1" x14ac:dyDescent="0.25">
      <c r="D19" s="381" t="s">
        <v>86</v>
      </c>
      <c r="E19" s="382">
        <f t="shared" si="1"/>
        <v>0</v>
      </c>
      <c r="F19" s="383">
        <v>0</v>
      </c>
      <c r="G19" s="383">
        <v>0</v>
      </c>
      <c r="H19" s="383">
        <v>0</v>
      </c>
      <c r="I19" s="383">
        <v>0</v>
      </c>
      <c r="J19" s="383">
        <v>0</v>
      </c>
    </row>
    <row r="20" spans="4:10" ht="30" x14ac:dyDescent="0.25">
      <c r="D20" s="381" t="s">
        <v>87</v>
      </c>
      <c r="E20" s="382">
        <f t="shared" si="1"/>
        <v>0</v>
      </c>
      <c r="F20" s="383">
        <v>0</v>
      </c>
      <c r="G20" s="383">
        <v>0</v>
      </c>
      <c r="H20" s="383">
        <v>0</v>
      </c>
      <c r="I20" s="383">
        <v>0</v>
      </c>
      <c r="J20" s="383">
        <v>0</v>
      </c>
    </row>
    <row r="21" spans="4:10" ht="24.75" customHeight="1" x14ac:dyDescent="0.25">
      <c r="D21" s="384" t="s">
        <v>88</v>
      </c>
      <c r="E21" s="382">
        <f t="shared" si="1"/>
        <v>0</v>
      </c>
      <c r="F21" s="383">
        <v>0</v>
      </c>
      <c r="G21" s="383">
        <v>0</v>
      </c>
      <c r="H21" s="383">
        <v>0</v>
      </c>
      <c r="I21" s="383">
        <v>0</v>
      </c>
      <c r="J21" s="383">
        <v>0</v>
      </c>
    </row>
    <row r="22" spans="4:10" ht="33" customHeight="1" x14ac:dyDescent="0.25">
      <c r="D22" s="381" t="s">
        <v>89</v>
      </c>
      <c r="E22" s="382">
        <f t="shared" si="1"/>
        <v>0</v>
      </c>
      <c r="F22" s="383">
        <v>0</v>
      </c>
      <c r="G22" s="383">
        <v>0</v>
      </c>
      <c r="H22" s="383">
        <v>0</v>
      </c>
      <c r="I22" s="383">
        <v>0</v>
      </c>
      <c r="J22" s="383">
        <v>0</v>
      </c>
    </row>
    <row r="23" spans="4:10" ht="24.75" customHeight="1" x14ac:dyDescent="0.25">
      <c r="D23" s="381" t="s">
        <v>90</v>
      </c>
      <c r="E23" s="382">
        <f t="shared" si="1"/>
        <v>0</v>
      </c>
      <c r="F23" s="383">
        <v>0</v>
      </c>
      <c r="G23" s="383">
        <v>0</v>
      </c>
      <c r="H23" s="383">
        <v>0</v>
      </c>
      <c r="I23" s="383">
        <v>0</v>
      </c>
      <c r="J23" s="383">
        <v>0</v>
      </c>
    </row>
    <row r="24" spans="4:10" ht="23.25" customHeight="1" x14ac:dyDescent="0.25">
      <c r="D24" s="381" t="s">
        <v>91</v>
      </c>
      <c r="E24" s="382">
        <f t="shared" si="1"/>
        <v>0</v>
      </c>
      <c r="F24" s="383">
        <v>0</v>
      </c>
      <c r="G24" s="383">
        <v>0</v>
      </c>
      <c r="H24" s="383">
        <v>0</v>
      </c>
      <c r="I24" s="383">
        <v>0</v>
      </c>
      <c r="J24" s="383">
        <v>0</v>
      </c>
    </row>
    <row r="25" spans="4:10" ht="33" customHeight="1" x14ac:dyDescent="0.25">
      <c r="D25" s="381" t="s">
        <v>150</v>
      </c>
      <c r="E25" s="382">
        <f t="shared" si="1"/>
        <v>0</v>
      </c>
      <c r="F25" s="383">
        <v>0</v>
      </c>
      <c r="G25" s="383">
        <v>0</v>
      </c>
      <c r="H25" s="383">
        <v>0</v>
      </c>
      <c r="I25" s="383">
        <v>0</v>
      </c>
      <c r="J25" s="383">
        <v>0</v>
      </c>
    </row>
    <row r="26" spans="4:10" ht="25.5" customHeight="1" x14ac:dyDescent="0.25">
      <c r="D26" s="384" t="s">
        <v>92</v>
      </c>
      <c r="E26" s="382">
        <f t="shared" si="1"/>
        <v>0</v>
      </c>
      <c r="F26" s="383">
        <v>0</v>
      </c>
      <c r="G26" s="383">
        <v>0</v>
      </c>
      <c r="H26" s="383">
        <v>0</v>
      </c>
      <c r="I26" s="383">
        <v>0</v>
      </c>
      <c r="J26" s="383">
        <v>0</v>
      </c>
    </row>
    <row r="27" spans="4:10" ht="23.25" customHeight="1" x14ac:dyDescent="0.25">
      <c r="D27" s="386" t="s">
        <v>151</v>
      </c>
      <c r="E27" s="391">
        <f t="shared" si="1"/>
        <v>0</v>
      </c>
      <c r="F27" s="387">
        <v>0</v>
      </c>
      <c r="G27" s="387">
        <v>0</v>
      </c>
      <c r="H27" s="387">
        <v>0</v>
      </c>
      <c r="I27" s="387">
        <v>0</v>
      </c>
      <c r="J27" s="387">
        <v>0</v>
      </c>
    </row>
    <row r="28" spans="4:10" ht="15.75" x14ac:dyDescent="0.3">
      <c r="D28" s="388" t="s">
        <v>238</v>
      </c>
      <c r="E28" s="388"/>
      <c r="F28" s="388"/>
      <c r="G28" s="388"/>
      <c r="H28" s="388"/>
      <c r="I28" s="388"/>
      <c r="J28" s="388"/>
    </row>
  </sheetData>
  <mergeCells count="4">
    <mergeCell ref="D1:J1"/>
    <mergeCell ref="D2:D4"/>
    <mergeCell ref="F2:J2"/>
    <mergeCell ref="D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8"/>
  <sheetViews>
    <sheetView workbookViewId="0">
      <selection activeCell="U8" sqref="U8:AH10"/>
    </sheetView>
  </sheetViews>
  <sheetFormatPr baseColWidth="10" defaultRowHeight="32.25" customHeight="1" x14ac:dyDescent="0.25"/>
  <cols>
    <col min="3" max="3" width="18.85546875" customWidth="1"/>
    <col min="4" max="4" width="19.42578125" customWidth="1"/>
    <col min="5" max="5" width="14.42578125" customWidth="1"/>
    <col min="6" max="6" width="13.85546875" customWidth="1"/>
    <col min="7" max="7" width="13.140625" customWidth="1"/>
    <col min="8" max="8" width="19.140625" customWidth="1"/>
    <col min="9" max="9" width="16.140625" customWidth="1"/>
  </cols>
  <sheetData>
    <row r="3" spans="3:11" ht="24.75" customHeight="1" thickBot="1" x14ac:dyDescent="0.3">
      <c r="C3" s="90" t="s">
        <v>63</v>
      </c>
      <c r="D3" s="90"/>
      <c r="E3" s="90"/>
      <c r="F3" s="90"/>
      <c r="G3" s="90"/>
      <c r="H3" s="90"/>
      <c r="I3" s="90"/>
    </row>
    <row r="4" spans="3:11" ht="20.25" customHeight="1" x14ac:dyDescent="0.25">
      <c r="C4" s="91" t="s">
        <v>64</v>
      </c>
      <c r="D4" s="93" t="s">
        <v>65</v>
      </c>
      <c r="E4" s="93"/>
      <c r="F4" s="93"/>
      <c r="G4" s="93"/>
      <c r="H4" s="93"/>
      <c r="I4" s="93"/>
      <c r="J4" s="29"/>
    </row>
    <row r="5" spans="3:11" ht="14.25" customHeight="1" x14ac:dyDescent="0.25">
      <c r="C5" s="92"/>
      <c r="D5" s="94" t="s">
        <v>5</v>
      </c>
      <c r="E5" s="94"/>
      <c r="F5" s="95" t="s">
        <v>66</v>
      </c>
      <c r="G5" s="95"/>
      <c r="H5" s="95" t="s">
        <v>67</v>
      </c>
      <c r="I5" s="96"/>
      <c r="J5" s="29"/>
    </row>
    <row r="6" spans="3:11" ht="15.75" thickBot="1" x14ac:dyDescent="0.3">
      <c r="C6" s="92"/>
      <c r="D6" s="30" t="s">
        <v>8</v>
      </c>
      <c r="E6" s="30" t="s">
        <v>9</v>
      </c>
      <c r="F6" s="30" t="s">
        <v>8</v>
      </c>
      <c r="G6" s="30" t="s">
        <v>9</v>
      </c>
      <c r="H6" s="30" t="s">
        <v>8</v>
      </c>
      <c r="I6" s="30" t="s">
        <v>9</v>
      </c>
      <c r="J6" s="29"/>
    </row>
    <row r="7" spans="3:11" ht="15.75" thickBot="1" x14ac:dyDescent="0.3">
      <c r="C7" s="92"/>
      <c r="D7" s="31">
        <f t="shared" ref="D7:I7" si="0">SUM(D8:D17)</f>
        <v>61623</v>
      </c>
      <c r="E7" s="31">
        <f t="shared" si="0"/>
        <v>99.999999999999986</v>
      </c>
      <c r="F7" s="31">
        <f t="shared" si="0"/>
        <v>36173</v>
      </c>
      <c r="G7" s="32">
        <f t="shared" si="0"/>
        <v>58.700485208444903</v>
      </c>
      <c r="H7" s="31">
        <f>SUM(H8:H17)</f>
        <v>25450</v>
      </c>
      <c r="I7" s="32">
        <f t="shared" si="0"/>
        <v>41.299514791555097</v>
      </c>
      <c r="J7" s="29"/>
    </row>
    <row r="8" spans="3:11" ht="45.75" customHeight="1" thickBot="1" x14ac:dyDescent="0.3">
      <c r="C8" s="33" t="s">
        <v>11</v>
      </c>
      <c r="D8" s="34">
        <f>SUM(H8+F8)</f>
        <v>2795</v>
      </c>
      <c r="E8" s="35">
        <f>(D8/$D$7)*100</f>
        <v>4.5356441588367975</v>
      </c>
      <c r="F8" s="36">
        <v>1573</v>
      </c>
      <c r="G8" s="35">
        <f>(F8/$D$7)*100</f>
        <v>2.5526183405546634</v>
      </c>
      <c r="H8" s="36">
        <v>1222</v>
      </c>
      <c r="I8" s="35">
        <f>(H8/$D$7)*100</f>
        <v>1.9830258182821348</v>
      </c>
    </row>
    <row r="9" spans="3:11" ht="45" customHeight="1" thickBot="1" x14ac:dyDescent="0.3">
      <c r="C9" s="33" t="s">
        <v>15</v>
      </c>
      <c r="D9" s="34">
        <f t="shared" ref="D9:D17" si="1">SUM(H9+F9)</f>
        <v>14674</v>
      </c>
      <c r="E9" s="35">
        <f t="shared" ref="E9:E17" si="2">(D9/$D$7)*100</f>
        <v>23.812537526572871</v>
      </c>
      <c r="F9" s="36">
        <v>9357</v>
      </c>
      <c r="G9" s="35">
        <f t="shared" ref="G9:G17" si="3">(F9/$D$7)*100</f>
        <v>15.184265615111242</v>
      </c>
      <c r="H9" s="36">
        <v>5317</v>
      </c>
      <c r="I9" s="35">
        <f t="shared" ref="I9:I17" si="4">(H9/$D$7)*100</f>
        <v>8.6282719114616295</v>
      </c>
    </row>
    <row r="10" spans="3:11" ht="45" customHeight="1" thickBot="1" x14ac:dyDescent="0.3">
      <c r="C10" s="33" t="s">
        <v>22</v>
      </c>
      <c r="D10" s="34">
        <f t="shared" si="1"/>
        <v>1290</v>
      </c>
      <c r="E10" s="35">
        <f t="shared" si="2"/>
        <v>2.093374227155445</v>
      </c>
      <c r="F10" s="36">
        <v>800</v>
      </c>
      <c r="G10" s="35">
        <f t="shared" si="3"/>
        <v>1.2982165749801211</v>
      </c>
      <c r="H10" s="36">
        <v>490</v>
      </c>
      <c r="I10" s="35">
        <f t="shared" si="4"/>
        <v>0.79515765217532419</v>
      </c>
    </row>
    <row r="11" spans="3:11" ht="45" customHeight="1" thickBot="1" x14ac:dyDescent="0.3">
      <c r="C11" s="33" t="s">
        <v>26</v>
      </c>
      <c r="D11" s="34">
        <f t="shared" si="1"/>
        <v>4450</v>
      </c>
      <c r="E11" s="35">
        <f t="shared" si="2"/>
        <v>7.2213296983269242</v>
      </c>
      <c r="F11" s="36">
        <v>2678</v>
      </c>
      <c r="G11" s="35">
        <f t="shared" si="3"/>
        <v>4.3457799847459553</v>
      </c>
      <c r="H11" s="36">
        <v>1772</v>
      </c>
      <c r="I11" s="35">
        <f t="shared" si="4"/>
        <v>2.875549713580968</v>
      </c>
    </row>
    <row r="12" spans="3:11" ht="45" customHeight="1" thickBot="1" x14ac:dyDescent="0.3">
      <c r="C12" s="33" t="s">
        <v>68</v>
      </c>
      <c r="D12" s="34">
        <f t="shared" si="1"/>
        <v>4731</v>
      </c>
      <c r="E12" s="35">
        <f t="shared" si="2"/>
        <v>7.6773282702886911</v>
      </c>
      <c r="F12" s="36">
        <v>2853</v>
      </c>
      <c r="G12" s="35">
        <f t="shared" si="3"/>
        <v>4.6297648605228563</v>
      </c>
      <c r="H12" s="36">
        <v>1878</v>
      </c>
      <c r="I12" s="35">
        <f t="shared" si="4"/>
        <v>3.047563409765834</v>
      </c>
    </row>
    <row r="13" spans="3:11" ht="45" customHeight="1" thickBot="1" x14ac:dyDescent="0.3">
      <c r="C13" s="33" t="s">
        <v>37</v>
      </c>
      <c r="D13" s="34">
        <f t="shared" si="1"/>
        <v>2656</v>
      </c>
      <c r="E13" s="35">
        <f t="shared" si="2"/>
        <v>4.3100790289340019</v>
      </c>
      <c r="F13" s="36">
        <v>1586</v>
      </c>
      <c r="G13" s="35">
        <f t="shared" si="3"/>
        <v>2.5737143598980898</v>
      </c>
      <c r="H13" s="36">
        <v>1070</v>
      </c>
      <c r="I13" s="35">
        <f t="shared" si="4"/>
        <v>1.736364669035912</v>
      </c>
    </row>
    <row r="14" spans="3:11" ht="45" customHeight="1" thickBot="1" x14ac:dyDescent="0.3">
      <c r="C14" s="33" t="s">
        <v>43</v>
      </c>
      <c r="D14" s="34">
        <f t="shared" si="1"/>
        <v>2354</v>
      </c>
      <c r="E14" s="35">
        <f t="shared" si="2"/>
        <v>3.8200022718790061</v>
      </c>
      <c r="F14" s="37">
        <v>1334</v>
      </c>
      <c r="G14" s="35">
        <f t="shared" si="3"/>
        <v>2.1647761387793518</v>
      </c>
      <c r="H14" s="36">
        <v>1020</v>
      </c>
      <c r="I14" s="35">
        <f t="shared" si="4"/>
        <v>1.6552261330996545</v>
      </c>
      <c r="K14" s="8"/>
    </row>
    <row r="15" spans="3:11" ht="45" customHeight="1" thickBot="1" x14ac:dyDescent="0.3">
      <c r="C15" s="33" t="s">
        <v>47</v>
      </c>
      <c r="D15" s="34">
        <f t="shared" si="1"/>
        <v>5427</v>
      </c>
      <c r="E15" s="35">
        <f t="shared" si="2"/>
        <v>8.8067766905213958</v>
      </c>
      <c r="F15" s="36">
        <v>2864</v>
      </c>
      <c r="G15" s="35">
        <f t="shared" si="3"/>
        <v>4.6476153384288335</v>
      </c>
      <c r="H15" s="36">
        <v>2563</v>
      </c>
      <c r="I15" s="35">
        <f t="shared" si="4"/>
        <v>4.1591613520925632</v>
      </c>
    </row>
    <row r="16" spans="3:11" ht="45" customHeight="1" thickBot="1" x14ac:dyDescent="0.3">
      <c r="C16" s="33" t="s">
        <v>52</v>
      </c>
      <c r="D16" s="34">
        <f t="shared" si="1"/>
        <v>8150</v>
      </c>
      <c r="E16" s="35">
        <f t="shared" si="2"/>
        <v>13.225581357609983</v>
      </c>
      <c r="F16" s="36">
        <v>4750</v>
      </c>
      <c r="G16" s="35">
        <f t="shared" si="3"/>
        <v>7.7081609139444689</v>
      </c>
      <c r="H16" s="36">
        <v>3400</v>
      </c>
      <c r="I16" s="35">
        <f t="shared" si="4"/>
        <v>5.5174204436655145</v>
      </c>
    </row>
    <row r="17" spans="3:9" ht="45" customHeight="1" thickBot="1" x14ac:dyDescent="0.3">
      <c r="C17" s="33" t="s">
        <v>56</v>
      </c>
      <c r="D17" s="34">
        <f t="shared" si="1"/>
        <v>15096</v>
      </c>
      <c r="E17" s="35">
        <f t="shared" si="2"/>
        <v>24.497346769874884</v>
      </c>
      <c r="F17" s="36">
        <v>8378</v>
      </c>
      <c r="G17" s="35">
        <f t="shared" si="3"/>
        <v>13.595573081479317</v>
      </c>
      <c r="H17" s="36">
        <v>6718</v>
      </c>
      <c r="I17" s="35">
        <f t="shared" si="4"/>
        <v>10.901773688395567</v>
      </c>
    </row>
    <row r="18" spans="3:9" ht="16.5" customHeight="1" x14ac:dyDescent="0.25">
      <c r="C18" s="74" t="s">
        <v>69</v>
      </c>
      <c r="D18" s="74"/>
      <c r="E18" s="74"/>
      <c r="F18" s="74"/>
      <c r="G18" s="74"/>
      <c r="H18" s="74"/>
      <c r="I18" s="74"/>
    </row>
  </sheetData>
  <mergeCells count="6">
    <mergeCell ref="C3:I3"/>
    <mergeCell ref="C4:C7"/>
    <mergeCell ref="D4:I4"/>
    <mergeCell ref="D5:E5"/>
    <mergeCell ref="F5:G5"/>
    <mergeCell ref="H5:I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56"/>
  <sheetViews>
    <sheetView topLeftCell="A15" zoomScaleNormal="100" workbookViewId="0">
      <selection activeCell="C4" sqref="C4:E4"/>
    </sheetView>
  </sheetViews>
  <sheetFormatPr baseColWidth="10" defaultRowHeight="15" x14ac:dyDescent="0.25"/>
  <cols>
    <col min="3" max="3" width="68.7109375" customWidth="1"/>
    <col min="4" max="4" width="21.42578125" style="40" customWidth="1"/>
    <col min="5" max="5" width="18.85546875" style="40" customWidth="1"/>
    <col min="8" max="8" width="24.42578125" customWidth="1"/>
  </cols>
  <sheetData>
    <row r="2" spans="3:8" ht="18.75" x14ac:dyDescent="0.25">
      <c r="C2" s="98"/>
      <c r="D2" s="98"/>
      <c r="E2" s="98"/>
    </row>
    <row r="3" spans="3:8" ht="18.75" x14ac:dyDescent="0.25">
      <c r="C3" s="98"/>
      <c r="D3" s="98"/>
      <c r="E3" s="98"/>
    </row>
    <row r="4" spans="3:8" ht="24" customHeight="1" thickBot="1" x14ac:dyDescent="0.3">
      <c r="C4" s="99" t="s">
        <v>70</v>
      </c>
      <c r="D4" s="99"/>
      <c r="E4" s="99"/>
      <c r="G4" s="29"/>
    </row>
    <row r="5" spans="3:8" x14ac:dyDescent="0.25">
      <c r="C5" s="100" t="s">
        <v>71</v>
      </c>
      <c r="D5" s="103" t="s">
        <v>72</v>
      </c>
      <c r="E5" s="104"/>
      <c r="F5" s="29"/>
    </row>
    <row r="6" spans="3:8" x14ac:dyDescent="0.25">
      <c r="C6" s="101"/>
      <c r="D6" s="105"/>
      <c r="E6" s="106"/>
      <c r="F6" s="29"/>
    </row>
    <row r="7" spans="3:8" ht="15.75" thickBot="1" x14ac:dyDescent="0.3">
      <c r="C7" s="102"/>
      <c r="D7" s="38" t="s">
        <v>8</v>
      </c>
      <c r="E7" s="39" t="s">
        <v>9</v>
      </c>
      <c r="F7" s="29"/>
    </row>
    <row r="8" spans="3:8" x14ac:dyDescent="0.25">
      <c r="C8" s="75" t="s">
        <v>5</v>
      </c>
      <c r="D8" s="76">
        <f>SUM(D9:D29)</f>
        <v>10219</v>
      </c>
      <c r="E8" s="77">
        <f>SUM(E9:E29)</f>
        <v>99.899999999999991</v>
      </c>
      <c r="F8" s="29"/>
      <c r="H8" s="40"/>
    </row>
    <row r="9" spans="3:8" ht="22.5" customHeight="1" x14ac:dyDescent="0.25">
      <c r="C9" s="41" t="s">
        <v>73</v>
      </c>
      <c r="D9" s="42">
        <v>1002</v>
      </c>
      <c r="E9" s="43">
        <v>5.4</v>
      </c>
      <c r="F9" s="29"/>
    </row>
    <row r="10" spans="3:8" ht="20.25" customHeight="1" x14ac:dyDescent="0.25">
      <c r="C10" s="41" t="s">
        <v>74</v>
      </c>
      <c r="D10" s="44">
        <v>60</v>
      </c>
      <c r="E10" s="43">
        <v>0.2</v>
      </c>
      <c r="F10" s="45"/>
      <c r="G10" s="45"/>
      <c r="H10" s="45"/>
    </row>
    <row r="11" spans="3:8" ht="21" customHeight="1" x14ac:dyDescent="0.25">
      <c r="C11" s="41" t="s">
        <v>75</v>
      </c>
      <c r="D11" s="42">
        <v>288</v>
      </c>
      <c r="E11" s="43">
        <v>4.5</v>
      </c>
      <c r="F11" s="45"/>
      <c r="G11" s="45"/>
      <c r="H11" s="45"/>
    </row>
    <row r="12" spans="3:8" ht="22.5" customHeight="1" x14ac:dyDescent="0.25">
      <c r="C12" s="41" t="s">
        <v>76</v>
      </c>
      <c r="D12" s="44">
        <v>84</v>
      </c>
      <c r="E12" s="43">
        <v>0.6</v>
      </c>
      <c r="F12" s="29"/>
    </row>
    <row r="13" spans="3:8" ht="28.5" customHeight="1" x14ac:dyDescent="0.25">
      <c r="C13" s="46" t="s">
        <v>77</v>
      </c>
      <c r="D13" s="44">
        <v>9</v>
      </c>
      <c r="E13" s="43">
        <v>0.2</v>
      </c>
      <c r="F13" s="29"/>
    </row>
    <row r="14" spans="3:8" ht="25.5" customHeight="1" x14ac:dyDescent="0.25">
      <c r="C14" s="41" t="s">
        <v>78</v>
      </c>
      <c r="D14" s="44">
        <v>308</v>
      </c>
      <c r="E14" s="43">
        <v>1.6</v>
      </c>
      <c r="F14" s="47"/>
      <c r="G14" s="47"/>
    </row>
    <row r="15" spans="3:8" ht="28.5" customHeight="1" x14ac:dyDescent="0.25">
      <c r="C15" s="46" t="s">
        <v>79</v>
      </c>
      <c r="D15" s="42">
        <v>6594</v>
      </c>
      <c r="E15" s="43">
        <v>66.8</v>
      </c>
      <c r="F15" s="45"/>
      <c r="G15" s="45"/>
    </row>
    <row r="16" spans="3:8" ht="25.5" customHeight="1" x14ac:dyDescent="0.25">
      <c r="C16" s="41" t="s">
        <v>80</v>
      </c>
      <c r="D16" s="44">
        <v>164</v>
      </c>
      <c r="E16" s="43">
        <v>0.8</v>
      </c>
      <c r="F16" s="45"/>
      <c r="G16" s="45"/>
    </row>
    <row r="17" spans="3:9" ht="22.5" customHeight="1" x14ac:dyDescent="0.25">
      <c r="C17" s="41" t="s">
        <v>81</v>
      </c>
      <c r="D17" s="42">
        <v>645</v>
      </c>
      <c r="E17" s="43">
        <v>6.7</v>
      </c>
      <c r="F17" s="45"/>
      <c r="G17" s="45"/>
    </row>
    <row r="18" spans="3:9" ht="24" customHeight="1" x14ac:dyDescent="0.25">
      <c r="C18" s="41" t="s">
        <v>82</v>
      </c>
      <c r="D18" s="44">
        <v>76</v>
      </c>
      <c r="E18" s="43">
        <v>1.1000000000000001</v>
      </c>
      <c r="F18" s="29"/>
    </row>
    <row r="19" spans="3:9" ht="27" customHeight="1" x14ac:dyDescent="0.25">
      <c r="C19" s="41" t="s">
        <v>83</v>
      </c>
      <c r="D19" s="42">
        <v>181</v>
      </c>
      <c r="E19" s="43">
        <v>1.3</v>
      </c>
      <c r="F19" s="29"/>
    </row>
    <row r="20" spans="3:9" ht="22.5" customHeight="1" x14ac:dyDescent="0.25">
      <c r="C20" s="41" t="s">
        <v>84</v>
      </c>
      <c r="D20" s="44">
        <v>27</v>
      </c>
      <c r="E20" s="43">
        <v>0.2</v>
      </c>
      <c r="F20" s="29"/>
    </row>
    <row r="21" spans="3:9" ht="23.25" customHeight="1" x14ac:dyDescent="0.25">
      <c r="C21" s="41" t="s">
        <v>85</v>
      </c>
      <c r="D21" s="44">
        <v>50</v>
      </c>
      <c r="E21" s="43">
        <v>0.5</v>
      </c>
      <c r="F21" s="29"/>
    </row>
    <row r="22" spans="3:9" ht="25.5" customHeight="1" x14ac:dyDescent="0.25">
      <c r="C22" s="41" t="s">
        <v>86</v>
      </c>
      <c r="D22" s="44">
        <v>12</v>
      </c>
      <c r="E22" s="43">
        <v>0.1</v>
      </c>
      <c r="F22" s="29"/>
    </row>
    <row r="23" spans="3:9" ht="25.5" customHeight="1" x14ac:dyDescent="0.25">
      <c r="C23" s="46" t="s">
        <v>87</v>
      </c>
      <c r="D23" s="44">
        <v>5</v>
      </c>
      <c r="E23" s="43">
        <v>0</v>
      </c>
      <c r="F23" s="29"/>
    </row>
    <row r="24" spans="3:9" ht="24.75" customHeight="1" x14ac:dyDescent="0.25">
      <c r="C24" s="41" t="s">
        <v>88</v>
      </c>
      <c r="D24" s="42">
        <v>55</v>
      </c>
      <c r="E24" s="43">
        <v>0.9</v>
      </c>
      <c r="F24" s="29"/>
    </row>
    <row r="25" spans="3:9" ht="30" customHeight="1" x14ac:dyDescent="0.25">
      <c r="C25" s="46" t="s">
        <v>89</v>
      </c>
      <c r="D25" s="42">
        <v>328</v>
      </c>
      <c r="E25" s="43">
        <v>1.6</v>
      </c>
      <c r="F25" s="29"/>
    </row>
    <row r="26" spans="3:9" ht="24.75" customHeight="1" x14ac:dyDescent="0.25">
      <c r="C26" s="41" t="s">
        <v>90</v>
      </c>
      <c r="D26" s="42">
        <v>53</v>
      </c>
      <c r="E26" s="43">
        <v>0.4</v>
      </c>
      <c r="F26" s="29"/>
    </row>
    <row r="27" spans="3:9" ht="24.75" customHeight="1" x14ac:dyDescent="0.25">
      <c r="C27" s="41" t="s">
        <v>91</v>
      </c>
      <c r="D27" s="44">
        <v>1</v>
      </c>
      <c r="E27" s="43">
        <v>3.5</v>
      </c>
      <c r="F27" s="29"/>
    </row>
    <row r="28" spans="3:9" ht="22.5" customHeight="1" x14ac:dyDescent="0.25">
      <c r="C28" s="41" t="s">
        <v>92</v>
      </c>
      <c r="D28" s="44">
        <v>1</v>
      </c>
      <c r="E28" s="43">
        <v>0</v>
      </c>
      <c r="F28" s="29"/>
    </row>
    <row r="29" spans="3:9" ht="24.75" customHeight="1" thickBot="1" x14ac:dyDescent="0.3">
      <c r="C29" s="48" t="s">
        <v>93</v>
      </c>
      <c r="D29" s="49">
        <v>276</v>
      </c>
      <c r="E29" s="50">
        <v>3.5</v>
      </c>
      <c r="F29" s="29"/>
    </row>
    <row r="30" spans="3:9" ht="15.75" customHeight="1" x14ac:dyDescent="0.25">
      <c r="C30" s="107" t="s">
        <v>94</v>
      </c>
      <c r="D30" s="107"/>
      <c r="E30" s="107"/>
    </row>
    <row r="31" spans="3:9" x14ac:dyDescent="0.25">
      <c r="C31" s="97"/>
      <c r="D31" s="97"/>
      <c r="E31" s="97"/>
    </row>
    <row r="32" spans="3:9" x14ac:dyDescent="0.25">
      <c r="C32" s="97"/>
      <c r="D32" s="97"/>
      <c r="E32" s="97"/>
      <c r="H32" s="29"/>
      <c r="I32" s="29"/>
    </row>
    <row r="33" spans="3:9" x14ac:dyDescent="0.25">
      <c r="C33" s="97"/>
      <c r="D33" s="97"/>
      <c r="E33" s="97"/>
      <c r="H33" s="51"/>
      <c r="I33" s="51"/>
    </row>
    <row r="34" spans="3:9" x14ac:dyDescent="0.25">
      <c r="D34" s="52"/>
      <c r="E34" s="52"/>
      <c r="H34" s="54"/>
      <c r="I34" s="55"/>
    </row>
    <row r="35" spans="3:9" x14ac:dyDescent="0.25">
      <c r="C35" s="41"/>
      <c r="H35" s="54"/>
      <c r="I35" s="55"/>
    </row>
    <row r="36" spans="3:9" x14ac:dyDescent="0.25">
      <c r="C36" s="41"/>
      <c r="H36" s="54"/>
      <c r="I36" s="55"/>
    </row>
    <row r="37" spans="3:9" x14ac:dyDescent="0.25">
      <c r="C37" s="41"/>
      <c r="H37" s="54"/>
      <c r="I37" s="55"/>
    </row>
    <row r="38" spans="3:9" x14ac:dyDescent="0.25">
      <c r="C38" s="41"/>
      <c r="H38" s="54"/>
      <c r="I38" s="55"/>
    </row>
    <row r="39" spans="3:9" x14ac:dyDescent="0.25">
      <c r="C39" s="41"/>
      <c r="H39" s="54"/>
      <c r="I39" s="55"/>
    </row>
    <row r="40" spans="3:9" x14ac:dyDescent="0.25">
      <c r="C40" s="41"/>
      <c r="H40" s="54"/>
      <c r="I40" s="56"/>
    </row>
    <row r="41" spans="3:9" x14ac:dyDescent="0.25">
      <c r="C41" s="41"/>
      <c r="H41" s="54"/>
      <c r="I41" s="55"/>
    </row>
    <row r="42" spans="3:9" x14ac:dyDescent="0.25">
      <c r="C42" s="41"/>
      <c r="H42" s="54"/>
      <c r="I42" s="55"/>
    </row>
    <row r="43" spans="3:9" x14ac:dyDescent="0.25">
      <c r="C43" s="41"/>
      <c r="H43" s="54"/>
      <c r="I43" s="55"/>
    </row>
    <row r="44" spans="3:9" x14ac:dyDescent="0.25">
      <c r="C44" s="41"/>
      <c r="H44" s="54"/>
      <c r="I44" s="55"/>
    </row>
    <row r="45" spans="3:9" x14ac:dyDescent="0.25">
      <c r="C45" s="41"/>
      <c r="H45" s="54"/>
      <c r="I45" s="55"/>
    </row>
    <row r="46" spans="3:9" x14ac:dyDescent="0.25">
      <c r="C46" s="41"/>
      <c r="H46" s="54"/>
      <c r="I46" s="55"/>
    </row>
    <row r="47" spans="3:9" x14ac:dyDescent="0.25">
      <c r="C47" s="41"/>
      <c r="H47" s="54"/>
      <c r="I47" s="55"/>
    </row>
    <row r="48" spans="3:9" x14ac:dyDescent="0.25">
      <c r="C48" s="41"/>
      <c r="H48" s="54"/>
      <c r="I48" s="55"/>
    </row>
    <row r="49" spans="3:9" x14ac:dyDescent="0.25">
      <c r="C49" s="41"/>
      <c r="H49" s="54"/>
      <c r="I49" s="55"/>
    </row>
    <row r="50" spans="3:9" x14ac:dyDescent="0.25">
      <c r="C50" s="41"/>
      <c r="H50" s="54"/>
      <c r="I50" s="55"/>
    </row>
    <row r="51" spans="3:9" x14ac:dyDescent="0.25">
      <c r="C51" s="41"/>
      <c r="H51" s="54"/>
      <c r="I51" s="55"/>
    </row>
    <row r="52" spans="3:9" x14ac:dyDescent="0.25">
      <c r="C52" s="41"/>
      <c r="H52" s="54"/>
      <c r="I52" s="55"/>
    </row>
    <row r="53" spans="3:9" x14ac:dyDescent="0.25">
      <c r="C53" s="41"/>
      <c r="H53" s="54"/>
      <c r="I53" s="55"/>
    </row>
    <row r="54" spans="3:9" x14ac:dyDescent="0.25">
      <c r="C54" s="41"/>
      <c r="H54" s="54"/>
      <c r="I54" s="55"/>
    </row>
    <row r="55" spans="3:9" x14ac:dyDescent="0.25">
      <c r="C55" s="53"/>
      <c r="H55" s="54"/>
      <c r="I55" s="55"/>
    </row>
    <row r="56" spans="3:9" x14ac:dyDescent="0.25">
      <c r="C56" s="53"/>
    </row>
  </sheetData>
  <mergeCells count="9">
    <mergeCell ref="C31:E31"/>
    <mergeCell ref="C32:E32"/>
    <mergeCell ref="C33:E33"/>
    <mergeCell ref="C2:E2"/>
    <mergeCell ref="C3:E3"/>
    <mergeCell ref="C4:E4"/>
    <mergeCell ref="C5:C7"/>
    <mergeCell ref="D5:E6"/>
    <mergeCell ref="C30:E30"/>
  </mergeCells>
  <pageMargins left="0.84" right="0.7" top="0.42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45"/>
  <sheetViews>
    <sheetView workbookViewId="0">
      <selection activeCell="H9" sqref="H9"/>
    </sheetView>
  </sheetViews>
  <sheetFormatPr baseColWidth="10" defaultRowHeight="15" x14ac:dyDescent="0.25"/>
  <cols>
    <col min="3" max="3" width="71.7109375" customWidth="1"/>
    <col min="4" max="4" width="25.85546875" customWidth="1"/>
    <col min="5" max="5" width="19.42578125" customWidth="1"/>
    <col min="8" max="8" width="41.7109375" customWidth="1"/>
  </cols>
  <sheetData>
    <row r="2" spans="3:8" ht="24.75" customHeight="1" thickBot="1" x14ac:dyDescent="0.3">
      <c r="C2" s="99" t="s">
        <v>95</v>
      </c>
      <c r="D2" s="99"/>
      <c r="E2" s="99"/>
    </row>
    <row r="3" spans="3:8" ht="18.75" customHeight="1" thickBot="1" x14ac:dyDescent="0.3">
      <c r="C3" s="57" t="s">
        <v>96</v>
      </c>
      <c r="D3" s="58" t="s">
        <v>8</v>
      </c>
      <c r="E3" s="59" t="s">
        <v>9</v>
      </c>
    </row>
    <row r="4" spans="3:8" x14ac:dyDescent="0.25">
      <c r="C4" s="71" t="s">
        <v>5</v>
      </c>
      <c r="D4" s="72">
        <f>SUM(D5:D23)</f>
        <v>552</v>
      </c>
      <c r="E4" s="73">
        <f>SUM(E5:E23)</f>
        <v>99.999999999999972</v>
      </c>
    </row>
    <row r="5" spans="3:8" ht="25.5" customHeight="1" x14ac:dyDescent="0.25">
      <c r="C5" s="60" t="s">
        <v>97</v>
      </c>
      <c r="D5" s="61">
        <v>23</v>
      </c>
      <c r="E5" s="62">
        <f>(D5/$D$4)*100</f>
        <v>4.1666666666666661</v>
      </c>
    </row>
    <row r="6" spans="3:8" ht="25.5" customHeight="1" x14ac:dyDescent="0.25">
      <c r="C6" s="60" t="s">
        <v>98</v>
      </c>
      <c r="D6" s="61">
        <v>6</v>
      </c>
      <c r="E6" s="62">
        <f t="shared" ref="E6:E23" si="0">(D6/$D$4)*100</f>
        <v>1.0869565217391304</v>
      </c>
      <c r="F6" s="63"/>
      <c r="H6" s="29"/>
    </row>
    <row r="7" spans="3:8" ht="25.5" customHeight="1" x14ac:dyDescent="0.25">
      <c r="C7" s="60" t="s">
        <v>99</v>
      </c>
      <c r="D7" s="61">
        <v>39</v>
      </c>
      <c r="E7" s="62">
        <f t="shared" si="0"/>
        <v>7.0652173913043477</v>
      </c>
      <c r="H7" s="29"/>
    </row>
    <row r="8" spans="3:8" ht="25.5" customHeight="1" x14ac:dyDescent="0.25">
      <c r="C8" s="60" t="s">
        <v>100</v>
      </c>
      <c r="D8" s="61">
        <v>22</v>
      </c>
      <c r="E8" s="62">
        <f t="shared" si="0"/>
        <v>3.9855072463768111</v>
      </c>
      <c r="H8" s="29"/>
    </row>
    <row r="9" spans="3:8" ht="25.5" customHeight="1" x14ac:dyDescent="0.25">
      <c r="C9" s="60" t="s">
        <v>101</v>
      </c>
      <c r="D9" s="61">
        <v>19</v>
      </c>
      <c r="E9" s="62">
        <f t="shared" si="0"/>
        <v>3.4420289855072466</v>
      </c>
      <c r="H9" s="29"/>
    </row>
    <row r="10" spans="3:8" ht="27.75" customHeight="1" x14ac:dyDescent="0.25">
      <c r="C10" s="60" t="s">
        <v>102</v>
      </c>
      <c r="D10" s="61">
        <v>66</v>
      </c>
      <c r="E10" s="62">
        <f t="shared" si="0"/>
        <v>11.956521739130435</v>
      </c>
      <c r="H10" s="29"/>
    </row>
    <row r="11" spans="3:8" ht="27.75" customHeight="1" x14ac:dyDescent="0.25">
      <c r="C11" s="60" t="s">
        <v>103</v>
      </c>
      <c r="D11" s="61">
        <v>10</v>
      </c>
      <c r="E11" s="62">
        <f t="shared" si="0"/>
        <v>1.8115942028985508</v>
      </c>
      <c r="H11" s="29"/>
    </row>
    <row r="12" spans="3:8" ht="26.25" customHeight="1" x14ac:dyDescent="0.25">
      <c r="C12" s="60" t="s">
        <v>104</v>
      </c>
      <c r="D12" s="61">
        <v>12</v>
      </c>
      <c r="E12" s="62">
        <f t="shared" si="0"/>
        <v>2.1739130434782608</v>
      </c>
      <c r="H12" s="29"/>
    </row>
    <row r="13" spans="3:8" ht="24" customHeight="1" x14ac:dyDescent="0.25">
      <c r="C13" s="60" t="s">
        <v>105</v>
      </c>
      <c r="D13" s="61">
        <v>20</v>
      </c>
      <c r="E13" s="62">
        <f t="shared" si="0"/>
        <v>3.6231884057971016</v>
      </c>
      <c r="H13" s="29"/>
    </row>
    <row r="14" spans="3:8" ht="25.5" customHeight="1" x14ac:dyDescent="0.25">
      <c r="C14" s="60" t="s">
        <v>106</v>
      </c>
      <c r="D14" s="61">
        <v>7</v>
      </c>
      <c r="E14" s="62">
        <f t="shared" si="0"/>
        <v>1.2681159420289856</v>
      </c>
      <c r="H14" s="29"/>
    </row>
    <row r="15" spans="3:8" ht="25.5" customHeight="1" x14ac:dyDescent="0.25">
      <c r="C15" s="60" t="s">
        <v>107</v>
      </c>
      <c r="D15" s="61">
        <v>0</v>
      </c>
      <c r="E15" s="62">
        <f t="shared" si="0"/>
        <v>0</v>
      </c>
      <c r="H15" s="29"/>
    </row>
    <row r="16" spans="3:8" ht="22.5" customHeight="1" x14ac:dyDescent="0.25">
      <c r="C16" s="60" t="s">
        <v>108</v>
      </c>
      <c r="D16" s="61">
        <v>4</v>
      </c>
      <c r="E16" s="62">
        <f t="shared" si="0"/>
        <v>0.72463768115942029</v>
      </c>
      <c r="H16" s="29"/>
    </row>
    <row r="17" spans="3:9" ht="24.75" customHeight="1" x14ac:dyDescent="0.25">
      <c r="C17" s="60" t="s">
        <v>109</v>
      </c>
      <c r="D17" s="61">
        <v>1</v>
      </c>
      <c r="E17" s="62">
        <f t="shared" si="0"/>
        <v>0.18115942028985507</v>
      </c>
      <c r="H17" s="29"/>
    </row>
    <row r="18" spans="3:9" ht="25.5" customHeight="1" x14ac:dyDescent="0.25">
      <c r="C18" s="60" t="s">
        <v>110</v>
      </c>
      <c r="D18" s="61">
        <v>7</v>
      </c>
      <c r="E18" s="62">
        <f t="shared" si="0"/>
        <v>1.2681159420289856</v>
      </c>
      <c r="H18" s="29"/>
    </row>
    <row r="19" spans="3:9" ht="25.5" customHeight="1" x14ac:dyDescent="0.25">
      <c r="C19" s="60" t="s">
        <v>111</v>
      </c>
      <c r="D19" s="64">
        <v>237</v>
      </c>
      <c r="E19" s="62">
        <f t="shared" si="0"/>
        <v>42.934782608695656</v>
      </c>
      <c r="H19" s="29"/>
    </row>
    <row r="20" spans="3:9" ht="24" customHeight="1" x14ac:dyDescent="0.25">
      <c r="C20" s="60" t="s">
        <v>112</v>
      </c>
      <c r="D20" s="64">
        <v>2</v>
      </c>
      <c r="E20" s="62">
        <f t="shared" si="0"/>
        <v>0.36231884057971014</v>
      </c>
      <c r="H20" s="29"/>
    </row>
    <row r="21" spans="3:9" ht="25.5" customHeight="1" x14ac:dyDescent="0.25">
      <c r="C21" s="60" t="s">
        <v>113</v>
      </c>
      <c r="D21" s="61">
        <v>2</v>
      </c>
      <c r="E21" s="62">
        <f t="shared" si="0"/>
        <v>0.36231884057971014</v>
      </c>
      <c r="H21" s="29"/>
    </row>
    <row r="22" spans="3:9" ht="23.25" customHeight="1" x14ac:dyDescent="0.25">
      <c r="C22" s="60" t="s">
        <v>114</v>
      </c>
      <c r="D22" s="61">
        <v>29</v>
      </c>
      <c r="E22" s="62">
        <f t="shared" si="0"/>
        <v>5.2536231884057969</v>
      </c>
      <c r="H22" s="29"/>
    </row>
    <row r="23" spans="3:9" ht="35.25" customHeight="1" thickBot="1" x14ac:dyDescent="0.3">
      <c r="C23" s="65" t="s">
        <v>115</v>
      </c>
      <c r="D23" s="66">
        <v>46</v>
      </c>
      <c r="E23" s="67">
        <f t="shared" si="0"/>
        <v>8.3333333333333321</v>
      </c>
      <c r="H23" s="29"/>
    </row>
    <row r="24" spans="3:9" x14ac:dyDescent="0.25">
      <c r="C24" s="108" t="s">
        <v>116</v>
      </c>
      <c r="D24" s="108"/>
      <c r="E24" s="108"/>
      <c r="H24" s="29"/>
    </row>
    <row r="25" spans="3:9" x14ac:dyDescent="0.25">
      <c r="H25" s="29"/>
    </row>
    <row r="26" spans="3:9" x14ac:dyDescent="0.25">
      <c r="D26" s="68"/>
      <c r="I26" s="68"/>
    </row>
    <row r="27" spans="3:9" x14ac:dyDescent="0.25">
      <c r="C27" s="69"/>
      <c r="H27" s="69"/>
    </row>
    <row r="28" spans="3:9" x14ac:dyDescent="0.25">
      <c r="C28" s="69"/>
      <c r="H28" s="69"/>
    </row>
    <row r="29" spans="3:9" x14ac:dyDescent="0.25">
      <c r="C29" s="69"/>
      <c r="H29" s="69"/>
    </row>
    <row r="30" spans="3:9" x14ac:dyDescent="0.25">
      <c r="C30" s="69"/>
      <c r="H30" s="69"/>
    </row>
    <row r="31" spans="3:9" x14ac:dyDescent="0.25">
      <c r="C31" s="69"/>
      <c r="H31" s="69"/>
    </row>
    <row r="32" spans="3:9" x14ac:dyDescent="0.25">
      <c r="C32" s="69"/>
      <c r="H32" s="69"/>
    </row>
    <row r="33" spans="3:10" x14ac:dyDescent="0.25">
      <c r="C33" s="69"/>
      <c r="H33" s="69"/>
    </row>
    <row r="34" spans="3:10" x14ac:dyDescent="0.25">
      <c r="C34" s="69"/>
      <c r="H34" s="69"/>
    </row>
    <row r="35" spans="3:10" x14ac:dyDescent="0.25">
      <c r="C35" s="69"/>
      <c r="H35" s="69"/>
    </row>
    <row r="36" spans="3:10" x14ac:dyDescent="0.25">
      <c r="C36" s="69"/>
      <c r="H36" s="69"/>
    </row>
    <row r="37" spans="3:10" x14ac:dyDescent="0.25">
      <c r="C37" s="69"/>
      <c r="H37" s="69"/>
    </row>
    <row r="38" spans="3:10" x14ac:dyDescent="0.25">
      <c r="C38" s="69"/>
      <c r="H38" s="69"/>
    </row>
    <row r="39" spans="3:10" x14ac:dyDescent="0.25">
      <c r="C39" s="69"/>
      <c r="H39" s="69"/>
    </row>
    <row r="40" spans="3:10" x14ac:dyDescent="0.25">
      <c r="C40" s="69"/>
      <c r="H40" s="69"/>
    </row>
    <row r="41" spans="3:10" x14ac:dyDescent="0.25">
      <c r="C41" s="69"/>
      <c r="H41" s="69"/>
    </row>
    <row r="42" spans="3:10" x14ac:dyDescent="0.25">
      <c r="C42" s="69"/>
      <c r="H42" s="69"/>
    </row>
    <row r="43" spans="3:10" x14ac:dyDescent="0.25">
      <c r="C43" s="70"/>
      <c r="D43" s="29"/>
      <c r="E43" s="29"/>
      <c r="H43" s="70"/>
      <c r="I43" s="29"/>
      <c r="J43" s="29"/>
    </row>
    <row r="44" spans="3:10" x14ac:dyDescent="0.25">
      <c r="C44" s="70"/>
      <c r="D44" s="29"/>
      <c r="E44" s="29"/>
      <c r="H44" s="70"/>
      <c r="I44" s="29"/>
      <c r="J44" s="29"/>
    </row>
    <row r="45" spans="3:10" x14ac:dyDescent="0.25">
      <c r="C45" s="70"/>
      <c r="D45" s="29"/>
      <c r="E45" s="29"/>
      <c r="H45" s="70"/>
      <c r="I45" s="29"/>
      <c r="J45" s="29"/>
    </row>
  </sheetData>
  <mergeCells count="2">
    <mergeCell ref="C2:E2"/>
    <mergeCell ref="C24:E24"/>
  </mergeCells>
  <pageMargins left="0.82" right="0.7" top="0.93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9"/>
  <sheetViews>
    <sheetView topLeftCell="A2" workbookViewId="0">
      <selection activeCell="M16" sqref="M16"/>
    </sheetView>
  </sheetViews>
  <sheetFormatPr baseColWidth="10" defaultColWidth="13.42578125" defaultRowHeight="15" x14ac:dyDescent="0.25"/>
  <cols>
    <col min="3" max="3" width="12.28515625" customWidth="1"/>
    <col min="4" max="4" width="26.85546875" style="40" customWidth="1"/>
    <col min="5" max="5" width="12.140625" customWidth="1"/>
    <col min="6" max="6" width="13.140625" customWidth="1"/>
    <col min="7" max="7" width="12" customWidth="1"/>
    <col min="8" max="8" width="12.28515625" customWidth="1"/>
    <col min="9" max="9" width="11.28515625" customWidth="1"/>
    <col min="10" max="10" width="12.140625" customWidth="1"/>
  </cols>
  <sheetData>
    <row r="3" spans="3:11" x14ac:dyDescent="0.25">
      <c r="C3" s="125" t="s">
        <v>133</v>
      </c>
      <c r="D3" s="125"/>
      <c r="E3" s="125"/>
      <c r="F3" s="125"/>
      <c r="G3" s="125"/>
      <c r="H3" s="125"/>
      <c r="I3" s="125"/>
      <c r="J3" s="125"/>
    </row>
    <row r="4" spans="3:11" ht="15" customHeight="1" x14ac:dyDescent="0.25">
      <c r="C4" s="126"/>
      <c r="D4" s="126"/>
      <c r="E4" s="126"/>
      <c r="F4" s="126"/>
      <c r="G4" s="126"/>
      <c r="H4" s="126"/>
      <c r="I4" s="126"/>
      <c r="J4" s="126"/>
    </row>
    <row r="5" spans="3:11" ht="12.75" customHeight="1" x14ac:dyDescent="0.25">
      <c r="C5" s="127" t="s">
        <v>134</v>
      </c>
      <c r="D5" s="127"/>
      <c r="E5" s="128"/>
      <c r="F5" s="128"/>
      <c r="G5" s="129" t="s">
        <v>135</v>
      </c>
      <c r="H5" s="129"/>
      <c r="I5" s="129"/>
      <c r="J5" s="129"/>
      <c r="K5" s="29"/>
    </row>
    <row r="6" spans="3:11" x14ac:dyDescent="0.25">
      <c r="C6" s="127"/>
      <c r="D6" s="127"/>
      <c r="E6" s="130" t="s">
        <v>136</v>
      </c>
      <c r="F6" s="130"/>
      <c r="G6" s="130" t="s">
        <v>137</v>
      </c>
      <c r="H6" s="130"/>
      <c r="I6" s="130" t="s">
        <v>138</v>
      </c>
      <c r="J6" s="130"/>
      <c r="K6" s="29"/>
    </row>
    <row r="7" spans="3:11" ht="15.75" thickBot="1" x14ac:dyDescent="0.3">
      <c r="C7" s="131"/>
      <c r="D7" s="131"/>
      <c r="E7" s="132" t="s">
        <v>8</v>
      </c>
      <c r="F7" s="132" t="s">
        <v>9</v>
      </c>
      <c r="G7" s="132" t="s">
        <v>8</v>
      </c>
      <c r="H7" s="132" t="s">
        <v>9</v>
      </c>
      <c r="I7" s="132" t="s">
        <v>139</v>
      </c>
      <c r="J7" s="132" t="s">
        <v>9</v>
      </c>
      <c r="K7" s="29"/>
    </row>
    <row r="8" spans="3:11" ht="14.25" customHeight="1" x14ac:dyDescent="0.25">
      <c r="C8" s="133" t="s">
        <v>5</v>
      </c>
      <c r="D8" s="133"/>
      <c r="E8" s="134">
        <f t="shared" ref="E8:J8" si="0">SUM(E9:E48)</f>
        <v>3333</v>
      </c>
      <c r="F8" s="135">
        <f t="shared" si="0"/>
        <v>99.999999999999986</v>
      </c>
      <c r="G8" s="134">
        <f>SUM(G9:G48)</f>
        <v>1418</v>
      </c>
      <c r="H8" s="135">
        <f t="shared" si="0"/>
        <v>42.544254425442531</v>
      </c>
      <c r="I8" s="134">
        <f>SUM(I9:I48)</f>
        <v>1915</v>
      </c>
      <c r="J8" s="135">
        <f t="shared" si="0"/>
        <v>57.455745574557447</v>
      </c>
    </row>
    <row r="9" spans="3:11" ht="15" customHeight="1" x14ac:dyDescent="0.25">
      <c r="C9" s="136" t="s">
        <v>11</v>
      </c>
      <c r="D9" s="137" t="s">
        <v>12</v>
      </c>
      <c r="E9" s="138">
        <f>SUM(I9+G9)</f>
        <v>567</v>
      </c>
      <c r="F9" s="139">
        <f>(E9/$E$8)*100</f>
        <v>17.011701170117011</v>
      </c>
      <c r="G9" s="140">
        <v>245</v>
      </c>
      <c r="H9" s="141">
        <f>(G9/$E$8)*100</f>
        <v>7.3507350735073498</v>
      </c>
      <c r="I9" s="140">
        <v>322</v>
      </c>
      <c r="J9" s="141">
        <f>(I9/$E$8)*100</f>
        <v>9.6609660966096609</v>
      </c>
    </row>
    <row r="10" spans="3:11" ht="15.75" customHeight="1" x14ac:dyDescent="0.25">
      <c r="C10" s="142"/>
      <c r="D10" s="143" t="s">
        <v>140</v>
      </c>
      <c r="E10" s="138">
        <f t="shared" ref="E10:E48" si="1">SUM(I10+G10)</f>
        <v>228</v>
      </c>
      <c r="F10" s="139">
        <f t="shared" ref="F10:F48" si="2">(E10/$E$8)*100</f>
        <v>6.8406840684068406</v>
      </c>
      <c r="G10" s="144">
        <v>105</v>
      </c>
      <c r="H10" s="139">
        <f t="shared" ref="H10:H48" si="3">(G10/$E$8)*100</f>
        <v>3.1503150315031503</v>
      </c>
      <c r="I10" s="144">
        <v>123</v>
      </c>
      <c r="J10" s="139">
        <f t="shared" ref="J10:J48" si="4">(I10/$E$8)*100</f>
        <v>3.6903690369036903</v>
      </c>
    </row>
    <row r="11" spans="3:11" ht="17.25" customHeight="1" x14ac:dyDescent="0.25">
      <c r="C11" s="145"/>
      <c r="D11" s="146" t="s">
        <v>14</v>
      </c>
      <c r="E11" s="147">
        <f t="shared" si="1"/>
        <v>229</v>
      </c>
      <c r="F11" s="148">
        <f t="shared" si="2"/>
        <v>6.8706870687068715</v>
      </c>
      <c r="G11" s="149">
        <v>83</v>
      </c>
      <c r="H11" s="148">
        <f t="shared" si="3"/>
        <v>2.4902490249024902</v>
      </c>
      <c r="I11" s="149">
        <v>146</v>
      </c>
      <c r="J11" s="148">
        <f t="shared" si="4"/>
        <v>4.3804380438043804</v>
      </c>
    </row>
    <row r="12" spans="3:11" ht="12.75" customHeight="1" x14ac:dyDescent="0.25">
      <c r="C12" s="150" t="s">
        <v>15</v>
      </c>
      <c r="D12" s="137" t="s">
        <v>16</v>
      </c>
      <c r="E12" s="138">
        <f t="shared" si="1"/>
        <v>79</v>
      </c>
      <c r="F12" s="139">
        <f t="shared" si="2"/>
        <v>2.3702370237023702</v>
      </c>
      <c r="G12" s="140">
        <v>53</v>
      </c>
      <c r="H12" s="141">
        <f t="shared" si="3"/>
        <v>1.5901590159015901</v>
      </c>
      <c r="I12" s="144">
        <v>26</v>
      </c>
      <c r="J12" s="141">
        <f t="shared" si="4"/>
        <v>0.78007800780078007</v>
      </c>
    </row>
    <row r="13" spans="3:11" ht="13.5" customHeight="1" x14ac:dyDescent="0.25">
      <c r="C13" s="151"/>
      <c r="D13" s="143" t="s">
        <v>17</v>
      </c>
      <c r="E13" s="138">
        <f t="shared" si="1"/>
        <v>204</v>
      </c>
      <c r="F13" s="139">
        <f t="shared" si="2"/>
        <v>6.1206120612061206</v>
      </c>
      <c r="G13" s="140">
        <v>78</v>
      </c>
      <c r="H13" s="141">
        <f t="shared" si="3"/>
        <v>2.3402340234023402</v>
      </c>
      <c r="I13" s="144">
        <v>126</v>
      </c>
      <c r="J13" s="141">
        <f t="shared" si="4"/>
        <v>3.7803780378037803</v>
      </c>
    </row>
    <row r="14" spans="3:11" x14ac:dyDescent="0.25">
      <c r="C14" s="151"/>
      <c r="D14" s="143" t="s">
        <v>18</v>
      </c>
      <c r="E14" s="138">
        <f t="shared" si="1"/>
        <v>69</v>
      </c>
      <c r="F14" s="139">
        <f t="shared" si="2"/>
        <v>2.0702070207020702</v>
      </c>
      <c r="G14" s="152">
        <v>26</v>
      </c>
      <c r="H14" s="141">
        <f t="shared" si="3"/>
        <v>0.78007800780078007</v>
      </c>
      <c r="I14" s="144">
        <v>43</v>
      </c>
      <c r="J14" s="141">
        <f t="shared" si="4"/>
        <v>1.2901290129012901</v>
      </c>
    </row>
    <row r="15" spans="3:11" ht="18" customHeight="1" x14ac:dyDescent="0.25">
      <c r="C15" s="151"/>
      <c r="D15" s="143" t="s">
        <v>19</v>
      </c>
      <c r="E15" s="138">
        <f t="shared" si="1"/>
        <v>0</v>
      </c>
      <c r="F15" s="139">
        <f t="shared" si="2"/>
        <v>0</v>
      </c>
      <c r="G15" s="140">
        <v>0</v>
      </c>
      <c r="H15" s="141">
        <f t="shared" si="3"/>
        <v>0</v>
      </c>
      <c r="I15" s="144">
        <v>0</v>
      </c>
      <c r="J15" s="141">
        <f t="shared" si="4"/>
        <v>0</v>
      </c>
    </row>
    <row r="16" spans="3:11" ht="13.5" customHeight="1" x14ac:dyDescent="0.25">
      <c r="C16" s="151"/>
      <c r="D16" s="143" t="s">
        <v>20</v>
      </c>
      <c r="E16" s="138">
        <f t="shared" si="1"/>
        <v>1</v>
      </c>
      <c r="F16" s="139">
        <f t="shared" si="2"/>
        <v>3.0003000300030006E-2</v>
      </c>
      <c r="G16" s="144">
        <v>0</v>
      </c>
      <c r="H16" s="141">
        <f t="shared" si="3"/>
        <v>0</v>
      </c>
      <c r="I16" s="144">
        <v>1</v>
      </c>
      <c r="J16" s="141">
        <f t="shared" si="4"/>
        <v>3.0003000300030006E-2</v>
      </c>
    </row>
    <row r="17" spans="3:10" x14ac:dyDescent="0.25">
      <c r="C17" s="153"/>
      <c r="D17" s="146" t="s">
        <v>21</v>
      </c>
      <c r="E17" s="147">
        <f t="shared" si="1"/>
        <v>7</v>
      </c>
      <c r="F17" s="148">
        <f t="shared" si="2"/>
        <v>0.21002100210021002</v>
      </c>
      <c r="G17" s="149">
        <v>4</v>
      </c>
      <c r="H17" s="148">
        <f t="shared" si="3"/>
        <v>0.12001200120012002</v>
      </c>
      <c r="I17" s="149">
        <v>3</v>
      </c>
      <c r="J17" s="148">
        <f t="shared" si="4"/>
        <v>9.0009000900090008E-2</v>
      </c>
    </row>
    <row r="18" spans="3:10" ht="15.75" customHeight="1" x14ac:dyDescent="0.25">
      <c r="C18" s="150" t="s">
        <v>22</v>
      </c>
      <c r="D18" s="137" t="s">
        <v>23</v>
      </c>
      <c r="E18" s="138">
        <f t="shared" si="1"/>
        <v>16</v>
      </c>
      <c r="F18" s="139">
        <f t="shared" si="2"/>
        <v>0.4800480048004801</v>
      </c>
      <c r="G18" s="140">
        <v>10</v>
      </c>
      <c r="H18" s="141">
        <f t="shared" si="3"/>
        <v>0.30003000300030003</v>
      </c>
      <c r="I18" s="144">
        <v>6</v>
      </c>
      <c r="J18" s="141">
        <f t="shared" si="4"/>
        <v>0.18001800180018002</v>
      </c>
    </row>
    <row r="19" spans="3:10" ht="13.5" customHeight="1" x14ac:dyDescent="0.25">
      <c r="C19" s="151"/>
      <c r="D19" s="143" t="s">
        <v>24</v>
      </c>
      <c r="E19" s="138">
        <f t="shared" si="1"/>
        <v>19</v>
      </c>
      <c r="F19" s="139">
        <f t="shared" si="2"/>
        <v>0.57005700570057005</v>
      </c>
      <c r="G19" s="144">
        <v>15</v>
      </c>
      <c r="H19" s="141">
        <f t="shared" si="3"/>
        <v>0.45004500450045004</v>
      </c>
      <c r="I19" s="144">
        <v>4</v>
      </c>
      <c r="J19" s="141">
        <f t="shared" si="4"/>
        <v>0.12001200120012002</v>
      </c>
    </row>
    <row r="20" spans="3:10" ht="17.25" customHeight="1" x14ac:dyDescent="0.25">
      <c r="C20" s="153"/>
      <c r="D20" s="146" t="s">
        <v>25</v>
      </c>
      <c r="E20" s="147">
        <f t="shared" si="1"/>
        <v>105</v>
      </c>
      <c r="F20" s="148">
        <f t="shared" si="2"/>
        <v>3.1503150315031503</v>
      </c>
      <c r="G20" s="149">
        <v>30</v>
      </c>
      <c r="H20" s="148">
        <f t="shared" si="3"/>
        <v>0.90009000900090008</v>
      </c>
      <c r="I20" s="149">
        <v>75</v>
      </c>
      <c r="J20" s="148">
        <f t="shared" si="4"/>
        <v>2.2502250225022502</v>
      </c>
    </row>
    <row r="21" spans="3:10" ht="14.25" customHeight="1" x14ac:dyDescent="0.25">
      <c r="C21" s="150" t="s">
        <v>26</v>
      </c>
      <c r="D21" s="137" t="s">
        <v>27</v>
      </c>
      <c r="E21" s="138">
        <f t="shared" si="1"/>
        <v>119</v>
      </c>
      <c r="F21" s="139">
        <f t="shared" si="2"/>
        <v>3.5703570357035703</v>
      </c>
      <c r="G21" s="140">
        <v>56</v>
      </c>
      <c r="H21" s="141">
        <f t="shared" si="3"/>
        <v>1.6801680168016802</v>
      </c>
      <c r="I21" s="144">
        <v>63</v>
      </c>
      <c r="J21" s="141">
        <f t="shared" si="4"/>
        <v>1.8901890189018902</v>
      </c>
    </row>
    <row r="22" spans="3:10" x14ac:dyDescent="0.25">
      <c r="C22" s="151"/>
      <c r="D22" s="143" t="s">
        <v>28</v>
      </c>
      <c r="E22" s="138">
        <f t="shared" si="1"/>
        <v>134</v>
      </c>
      <c r="F22" s="139">
        <f t="shared" si="2"/>
        <v>4.0204020402040204</v>
      </c>
      <c r="G22" s="140">
        <v>59</v>
      </c>
      <c r="H22" s="141">
        <f t="shared" si="3"/>
        <v>1.7701770177017702</v>
      </c>
      <c r="I22" s="144">
        <v>75</v>
      </c>
      <c r="J22" s="141">
        <f t="shared" si="4"/>
        <v>2.2502250225022502</v>
      </c>
    </row>
    <row r="23" spans="3:10" x14ac:dyDescent="0.25">
      <c r="C23" s="151"/>
      <c r="D23" s="143" t="s">
        <v>29</v>
      </c>
      <c r="E23" s="138">
        <f t="shared" si="1"/>
        <v>39</v>
      </c>
      <c r="F23" s="139">
        <f t="shared" si="2"/>
        <v>1.1701170117011701</v>
      </c>
      <c r="G23" s="144">
        <v>14</v>
      </c>
      <c r="H23" s="141">
        <f t="shared" si="3"/>
        <v>0.42004200420042004</v>
      </c>
      <c r="I23" s="144">
        <v>25</v>
      </c>
      <c r="J23" s="141">
        <f t="shared" si="4"/>
        <v>0.75007500750075007</v>
      </c>
    </row>
    <row r="24" spans="3:10" ht="16.5" customHeight="1" x14ac:dyDescent="0.25">
      <c r="C24" s="153"/>
      <c r="D24" s="146" t="s">
        <v>30</v>
      </c>
      <c r="E24" s="147">
        <f t="shared" si="1"/>
        <v>23</v>
      </c>
      <c r="F24" s="148">
        <f t="shared" si="2"/>
        <v>0.69006900690069006</v>
      </c>
      <c r="G24" s="149">
        <v>4</v>
      </c>
      <c r="H24" s="148">
        <f t="shared" si="3"/>
        <v>0.12001200120012002</v>
      </c>
      <c r="I24" s="149">
        <v>19</v>
      </c>
      <c r="J24" s="148">
        <f t="shared" si="4"/>
        <v>0.57005700570057005</v>
      </c>
    </row>
    <row r="25" spans="3:10" ht="18.75" customHeight="1" x14ac:dyDescent="0.25">
      <c r="C25" s="150" t="s">
        <v>68</v>
      </c>
      <c r="D25" s="154" t="s">
        <v>32</v>
      </c>
      <c r="E25" s="138">
        <f t="shared" si="1"/>
        <v>43</v>
      </c>
      <c r="F25" s="139">
        <f t="shared" si="2"/>
        <v>1.2901290129012901</v>
      </c>
      <c r="G25" s="140">
        <v>22</v>
      </c>
      <c r="H25" s="141">
        <f t="shared" si="3"/>
        <v>0.66006600660066006</v>
      </c>
      <c r="I25" s="144">
        <v>21</v>
      </c>
      <c r="J25" s="141">
        <f t="shared" si="4"/>
        <v>0.63006300630063006</v>
      </c>
    </row>
    <row r="26" spans="3:10" ht="25.5" x14ac:dyDescent="0.25">
      <c r="C26" s="151"/>
      <c r="D26" s="155" t="s">
        <v>33</v>
      </c>
      <c r="E26" s="138">
        <f t="shared" si="1"/>
        <v>74</v>
      </c>
      <c r="F26" s="139">
        <f t="shared" si="2"/>
        <v>2.2202220222022202</v>
      </c>
      <c r="G26" s="140">
        <v>23</v>
      </c>
      <c r="H26" s="141">
        <f t="shared" si="3"/>
        <v>0.69006900690069006</v>
      </c>
      <c r="I26" s="144">
        <v>51</v>
      </c>
      <c r="J26" s="141">
        <f t="shared" si="4"/>
        <v>1.5301530153015301</v>
      </c>
    </row>
    <row r="27" spans="3:10" ht="15.75" customHeight="1" x14ac:dyDescent="0.25">
      <c r="C27" s="151"/>
      <c r="D27" s="143" t="s">
        <v>34</v>
      </c>
      <c r="E27" s="138">
        <f t="shared" si="1"/>
        <v>86</v>
      </c>
      <c r="F27" s="139">
        <f t="shared" si="2"/>
        <v>2.5802580258025802</v>
      </c>
      <c r="G27" s="140">
        <v>34</v>
      </c>
      <c r="H27" s="141">
        <f t="shared" si="3"/>
        <v>1.0201020102010201</v>
      </c>
      <c r="I27" s="144">
        <v>52</v>
      </c>
      <c r="J27" s="141">
        <f t="shared" si="4"/>
        <v>1.5601560156015601</v>
      </c>
    </row>
    <row r="28" spans="3:10" ht="12" customHeight="1" x14ac:dyDescent="0.25">
      <c r="C28" s="151"/>
      <c r="D28" s="143" t="s">
        <v>35</v>
      </c>
      <c r="E28" s="138">
        <f t="shared" si="1"/>
        <v>0</v>
      </c>
      <c r="F28" s="139">
        <f t="shared" si="2"/>
        <v>0</v>
      </c>
      <c r="G28" s="140">
        <v>0</v>
      </c>
      <c r="H28" s="141">
        <f t="shared" si="3"/>
        <v>0</v>
      </c>
      <c r="I28" s="144">
        <v>0</v>
      </c>
      <c r="J28" s="141">
        <f t="shared" si="4"/>
        <v>0</v>
      </c>
    </row>
    <row r="29" spans="3:10" ht="15" customHeight="1" x14ac:dyDescent="0.25">
      <c r="C29" s="153"/>
      <c r="D29" s="146" t="s">
        <v>141</v>
      </c>
      <c r="E29" s="147">
        <f t="shared" si="1"/>
        <v>0</v>
      </c>
      <c r="F29" s="148">
        <f t="shared" si="2"/>
        <v>0</v>
      </c>
      <c r="G29" s="149">
        <v>0</v>
      </c>
      <c r="H29" s="148">
        <f t="shared" si="3"/>
        <v>0</v>
      </c>
      <c r="I29" s="149">
        <v>0</v>
      </c>
      <c r="J29" s="148">
        <f t="shared" si="4"/>
        <v>0</v>
      </c>
    </row>
    <row r="30" spans="3:10" x14ac:dyDescent="0.25">
      <c r="C30" s="150" t="s">
        <v>37</v>
      </c>
      <c r="D30" s="137" t="s">
        <v>38</v>
      </c>
      <c r="E30" s="138">
        <f t="shared" si="1"/>
        <v>5</v>
      </c>
      <c r="F30" s="139">
        <f t="shared" si="2"/>
        <v>0.15001500150015001</v>
      </c>
      <c r="G30" s="140">
        <v>1</v>
      </c>
      <c r="H30" s="141">
        <f t="shared" si="3"/>
        <v>3.0003000300030006E-2</v>
      </c>
      <c r="I30" s="144">
        <v>4</v>
      </c>
      <c r="J30" s="141">
        <f t="shared" si="4"/>
        <v>0.12001200120012002</v>
      </c>
    </row>
    <row r="31" spans="3:10" ht="12" customHeight="1" x14ac:dyDescent="0.25">
      <c r="C31" s="151"/>
      <c r="D31" s="143" t="s">
        <v>39</v>
      </c>
      <c r="E31" s="138">
        <f t="shared" si="1"/>
        <v>0</v>
      </c>
      <c r="F31" s="139">
        <f t="shared" si="2"/>
        <v>0</v>
      </c>
      <c r="G31" s="140">
        <v>0</v>
      </c>
      <c r="H31" s="141">
        <f t="shared" si="3"/>
        <v>0</v>
      </c>
      <c r="I31" s="144">
        <v>0</v>
      </c>
      <c r="J31" s="141">
        <f t="shared" si="4"/>
        <v>0</v>
      </c>
    </row>
    <row r="32" spans="3:10" ht="12" customHeight="1" x14ac:dyDescent="0.25">
      <c r="C32" s="151"/>
      <c r="D32" s="143" t="s">
        <v>40</v>
      </c>
      <c r="E32" s="138">
        <f t="shared" si="1"/>
        <v>49</v>
      </c>
      <c r="F32" s="139">
        <f t="shared" si="2"/>
        <v>1.4701470147014701</v>
      </c>
      <c r="G32" s="140">
        <v>10</v>
      </c>
      <c r="H32" s="141">
        <f t="shared" si="3"/>
        <v>0.30003000300030003</v>
      </c>
      <c r="I32" s="144">
        <v>39</v>
      </c>
      <c r="J32" s="141">
        <f t="shared" si="4"/>
        <v>1.1701170117011701</v>
      </c>
    </row>
    <row r="33" spans="3:10" ht="12" customHeight="1" x14ac:dyDescent="0.25">
      <c r="C33" s="151"/>
      <c r="D33" s="143" t="s">
        <v>41</v>
      </c>
      <c r="E33" s="138">
        <f t="shared" si="1"/>
        <v>104</v>
      </c>
      <c r="F33" s="139">
        <f t="shared" si="2"/>
        <v>3.1203120312031203</v>
      </c>
      <c r="G33" s="144">
        <v>40</v>
      </c>
      <c r="H33" s="139">
        <f t="shared" si="3"/>
        <v>1.2001200120012001</v>
      </c>
      <c r="I33" s="144">
        <v>64</v>
      </c>
      <c r="J33" s="139">
        <f t="shared" si="4"/>
        <v>1.9201920192019204</v>
      </c>
    </row>
    <row r="34" spans="3:10" ht="13.5" customHeight="1" x14ac:dyDescent="0.25">
      <c r="C34" s="153"/>
      <c r="D34" s="146" t="s">
        <v>42</v>
      </c>
      <c r="E34" s="147">
        <f t="shared" si="1"/>
        <v>97</v>
      </c>
      <c r="F34" s="148">
        <f t="shared" si="2"/>
        <v>2.9102910291029103</v>
      </c>
      <c r="G34" s="149">
        <v>35</v>
      </c>
      <c r="H34" s="148">
        <f t="shared" si="3"/>
        <v>1.0501050105010501</v>
      </c>
      <c r="I34" s="149">
        <v>62</v>
      </c>
      <c r="J34" s="148">
        <f t="shared" si="4"/>
        <v>1.8601860186018602</v>
      </c>
    </row>
    <row r="35" spans="3:10" x14ac:dyDescent="0.25">
      <c r="C35" s="150" t="s">
        <v>43</v>
      </c>
      <c r="D35" s="137" t="s">
        <v>44</v>
      </c>
      <c r="E35" s="138">
        <f t="shared" si="1"/>
        <v>0</v>
      </c>
      <c r="F35" s="139">
        <v>0</v>
      </c>
      <c r="G35" s="140">
        <v>0</v>
      </c>
      <c r="H35" s="141">
        <f t="shared" si="3"/>
        <v>0</v>
      </c>
      <c r="I35" s="144">
        <v>0</v>
      </c>
      <c r="J35" s="141">
        <f>(I35/$E$8)*100</f>
        <v>0</v>
      </c>
    </row>
    <row r="36" spans="3:10" ht="13.5" customHeight="1" x14ac:dyDescent="0.25">
      <c r="C36" s="151"/>
      <c r="D36" s="143" t="s">
        <v>45</v>
      </c>
      <c r="E36" s="138">
        <f t="shared" si="1"/>
        <v>17</v>
      </c>
      <c r="F36" s="139">
        <f t="shared" si="2"/>
        <v>0.51005100510051005</v>
      </c>
      <c r="G36" s="144">
        <v>8</v>
      </c>
      <c r="H36" s="141">
        <f t="shared" si="3"/>
        <v>0.24002400240024005</v>
      </c>
      <c r="I36" s="144">
        <v>9</v>
      </c>
      <c r="J36" s="141">
        <f t="shared" si="4"/>
        <v>0.27002700270027002</v>
      </c>
    </row>
    <row r="37" spans="3:10" x14ac:dyDescent="0.25">
      <c r="C37" s="153"/>
      <c r="D37" s="146" t="s">
        <v>46</v>
      </c>
      <c r="E37" s="147">
        <f t="shared" si="1"/>
        <v>574</v>
      </c>
      <c r="F37" s="148">
        <f t="shared" si="2"/>
        <v>17.22172217221722</v>
      </c>
      <c r="G37" s="149">
        <v>233</v>
      </c>
      <c r="H37" s="148">
        <f t="shared" si="3"/>
        <v>6.9906990699069897</v>
      </c>
      <c r="I37" s="149">
        <v>341</v>
      </c>
      <c r="J37" s="148">
        <f t="shared" si="4"/>
        <v>10.231023102310232</v>
      </c>
    </row>
    <row r="38" spans="3:10" x14ac:dyDescent="0.25">
      <c r="C38" s="150" t="s">
        <v>47</v>
      </c>
      <c r="D38" s="137" t="s">
        <v>48</v>
      </c>
      <c r="E38" s="138">
        <f t="shared" si="1"/>
        <v>0</v>
      </c>
      <c r="F38" s="139">
        <f t="shared" si="2"/>
        <v>0</v>
      </c>
      <c r="G38" s="140">
        <v>0</v>
      </c>
      <c r="H38" s="141">
        <f t="shared" si="3"/>
        <v>0</v>
      </c>
      <c r="I38" s="144">
        <v>0</v>
      </c>
      <c r="J38" s="141">
        <f t="shared" si="4"/>
        <v>0</v>
      </c>
    </row>
    <row r="39" spans="3:10" ht="13.5" customHeight="1" x14ac:dyDescent="0.25">
      <c r="C39" s="151"/>
      <c r="D39" s="143" t="s">
        <v>49</v>
      </c>
      <c r="E39" s="138">
        <f t="shared" si="1"/>
        <v>0</v>
      </c>
      <c r="F39" s="139">
        <f t="shared" si="2"/>
        <v>0</v>
      </c>
      <c r="G39" s="140">
        <v>0</v>
      </c>
      <c r="H39" s="141">
        <f t="shared" si="3"/>
        <v>0</v>
      </c>
      <c r="I39" s="144">
        <v>0</v>
      </c>
      <c r="J39" s="141">
        <f t="shared" si="4"/>
        <v>0</v>
      </c>
    </row>
    <row r="40" spans="3:10" x14ac:dyDescent="0.25">
      <c r="C40" s="151"/>
      <c r="D40" s="143" t="s">
        <v>50</v>
      </c>
      <c r="E40" s="138">
        <f t="shared" si="1"/>
        <v>0</v>
      </c>
      <c r="F40" s="139">
        <f t="shared" si="2"/>
        <v>0</v>
      </c>
      <c r="G40" s="144">
        <v>0</v>
      </c>
      <c r="H40" s="141">
        <f t="shared" si="3"/>
        <v>0</v>
      </c>
      <c r="I40" s="144">
        <v>0</v>
      </c>
      <c r="J40" s="141">
        <f t="shared" si="4"/>
        <v>0</v>
      </c>
    </row>
    <row r="41" spans="3:10" ht="12.75" customHeight="1" x14ac:dyDescent="0.25">
      <c r="C41" s="153"/>
      <c r="D41" s="146" t="s">
        <v>51</v>
      </c>
      <c r="E41" s="147">
        <f t="shared" si="1"/>
        <v>0</v>
      </c>
      <c r="F41" s="148">
        <f t="shared" si="2"/>
        <v>0</v>
      </c>
      <c r="G41" s="149">
        <v>0</v>
      </c>
      <c r="H41" s="148">
        <f t="shared" si="3"/>
        <v>0</v>
      </c>
      <c r="I41" s="149">
        <v>0</v>
      </c>
      <c r="J41" s="148">
        <f t="shared" si="4"/>
        <v>0</v>
      </c>
    </row>
    <row r="42" spans="3:10" x14ac:dyDescent="0.25">
      <c r="C42" s="150" t="s">
        <v>52</v>
      </c>
      <c r="D42" s="137" t="s">
        <v>53</v>
      </c>
      <c r="E42" s="138">
        <f t="shared" si="1"/>
        <v>51</v>
      </c>
      <c r="F42" s="139">
        <f t="shared" si="2"/>
        <v>1.5301530153015301</v>
      </c>
      <c r="G42" s="140">
        <v>15</v>
      </c>
      <c r="H42" s="141">
        <f t="shared" si="3"/>
        <v>0.45004500450045004</v>
      </c>
      <c r="I42" s="144">
        <v>36</v>
      </c>
      <c r="J42" s="141">
        <f t="shared" si="4"/>
        <v>1.0801080108010801</v>
      </c>
    </row>
    <row r="43" spans="3:10" ht="14.25" customHeight="1" x14ac:dyDescent="0.25">
      <c r="C43" s="151"/>
      <c r="D43" s="143" t="s">
        <v>54</v>
      </c>
      <c r="E43" s="138">
        <f t="shared" si="1"/>
        <v>0</v>
      </c>
      <c r="F43" s="139">
        <f t="shared" si="2"/>
        <v>0</v>
      </c>
      <c r="G43" s="144">
        <v>0</v>
      </c>
      <c r="H43" s="139">
        <f t="shared" si="3"/>
        <v>0</v>
      </c>
      <c r="I43" s="144">
        <v>0</v>
      </c>
      <c r="J43" s="139">
        <f t="shared" si="4"/>
        <v>0</v>
      </c>
    </row>
    <row r="44" spans="3:10" x14ac:dyDescent="0.25">
      <c r="C44" s="153"/>
      <c r="D44" s="156" t="s">
        <v>55</v>
      </c>
      <c r="E44" s="147">
        <f t="shared" si="1"/>
        <v>9</v>
      </c>
      <c r="F44" s="148">
        <f t="shared" si="2"/>
        <v>0.27002700270027002</v>
      </c>
      <c r="G44" s="149">
        <v>6</v>
      </c>
      <c r="H44" s="148">
        <f t="shared" si="3"/>
        <v>0.18001800180018002</v>
      </c>
      <c r="I44" s="149">
        <v>3</v>
      </c>
      <c r="J44" s="148">
        <f t="shared" si="4"/>
        <v>9.0009000900090008E-2</v>
      </c>
    </row>
    <row r="45" spans="3:10" x14ac:dyDescent="0.25">
      <c r="C45" s="150" t="s">
        <v>56</v>
      </c>
      <c r="D45" s="143" t="s">
        <v>57</v>
      </c>
      <c r="E45" s="138">
        <f t="shared" si="1"/>
        <v>65</v>
      </c>
      <c r="F45" s="139">
        <f t="shared" si="2"/>
        <v>1.9501950195019502</v>
      </c>
      <c r="G45" s="140">
        <v>49</v>
      </c>
      <c r="H45" s="141">
        <f t="shared" si="3"/>
        <v>1.4701470147014701</v>
      </c>
      <c r="I45" s="144">
        <v>16</v>
      </c>
      <c r="J45" s="141">
        <f t="shared" si="4"/>
        <v>0.4800480048004801</v>
      </c>
    </row>
    <row r="46" spans="3:10" ht="12.75" customHeight="1" x14ac:dyDescent="0.25">
      <c r="C46" s="151"/>
      <c r="D46" s="143" t="s">
        <v>58</v>
      </c>
      <c r="E46" s="138">
        <f t="shared" si="1"/>
        <v>320</v>
      </c>
      <c r="F46" s="139">
        <f t="shared" si="2"/>
        <v>9.6009600960096009</v>
      </c>
      <c r="G46" s="140">
        <v>160</v>
      </c>
      <c r="H46" s="141">
        <f t="shared" si="3"/>
        <v>4.8004800480048004</v>
      </c>
      <c r="I46" s="144">
        <v>160</v>
      </c>
      <c r="J46" s="141">
        <f t="shared" si="4"/>
        <v>4.8004800480048004</v>
      </c>
    </row>
    <row r="47" spans="3:10" x14ac:dyDescent="0.25">
      <c r="C47" s="151"/>
      <c r="D47" s="143" t="s">
        <v>59</v>
      </c>
      <c r="E47" s="138">
        <f t="shared" si="1"/>
        <v>0</v>
      </c>
      <c r="F47" s="139">
        <f t="shared" si="2"/>
        <v>0</v>
      </c>
      <c r="G47" s="140">
        <v>0</v>
      </c>
      <c r="H47" s="141">
        <f t="shared" si="3"/>
        <v>0</v>
      </c>
      <c r="I47" s="144">
        <v>0</v>
      </c>
      <c r="J47" s="141">
        <f t="shared" si="4"/>
        <v>0</v>
      </c>
    </row>
    <row r="48" spans="3:10" x14ac:dyDescent="0.25">
      <c r="C48" s="153"/>
      <c r="D48" s="146" t="s">
        <v>60</v>
      </c>
      <c r="E48" s="138">
        <f t="shared" si="1"/>
        <v>0</v>
      </c>
      <c r="F48" s="139">
        <f t="shared" si="2"/>
        <v>0</v>
      </c>
      <c r="G48" s="149">
        <v>0</v>
      </c>
      <c r="H48" s="141">
        <f t="shared" si="3"/>
        <v>0</v>
      </c>
      <c r="I48" s="149">
        <v>0</v>
      </c>
      <c r="J48" s="141">
        <f t="shared" si="4"/>
        <v>0</v>
      </c>
    </row>
    <row r="49" spans="3:10" ht="15" customHeight="1" x14ac:dyDescent="0.25">
      <c r="C49" s="157" t="s">
        <v>142</v>
      </c>
      <c r="D49" s="157"/>
      <c r="E49" s="157"/>
      <c r="F49" s="157"/>
      <c r="G49" s="157"/>
      <c r="H49" s="157"/>
      <c r="I49" s="157"/>
      <c r="J49" s="157"/>
    </row>
  </sheetData>
  <mergeCells count="18">
    <mergeCell ref="C30:C34"/>
    <mergeCell ref="C35:C37"/>
    <mergeCell ref="C38:C41"/>
    <mergeCell ref="C42:C44"/>
    <mergeCell ref="C45:C48"/>
    <mergeCell ref="C49:J49"/>
    <mergeCell ref="C8:D8"/>
    <mergeCell ref="C9:C11"/>
    <mergeCell ref="C12:C17"/>
    <mergeCell ref="C18:C20"/>
    <mergeCell ref="C21:C24"/>
    <mergeCell ref="C25:C29"/>
    <mergeCell ref="C3:J4"/>
    <mergeCell ref="C5:D7"/>
    <mergeCell ref="G5:J5"/>
    <mergeCell ref="E6:F6"/>
    <mergeCell ref="G6:H6"/>
    <mergeCell ref="I6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49"/>
  <sheetViews>
    <sheetView workbookViewId="0">
      <selection activeCell="M31" sqref="M31"/>
    </sheetView>
  </sheetViews>
  <sheetFormatPr baseColWidth="10" defaultRowHeight="15" x14ac:dyDescent="0.25"/>
  <cols>
    <col min="4" max="4" width="13.28515625" customWidth="1"/>
    <col min="5" max="5" width="24.85546875" style="40" customWidth="1"/>
    <col min="6" max="6" width="12.5703125" customWidth="1"/>
    <col min="7" max="7" width="11.7109375" customWidth="1"/>
    <col min="8" max="8" width="11.5703125" customWidth="1"/>
    <col min="9" max="9" width="12.140625" customWidth="1"/>
    <col min="10" max="10" width="13" customWidth="1"/>
    <col min="11" max="11" width="12.28515625" customWidth="1"/>
  </cols>
  <sheetData>
    <row r="3" spans="4:12" x14ac:dyDescent="0.25">
      <c r="D3" s="125" t="s">
        <v>143</v>
      </c>
      <c r="E3" s="125"/>
      <c r="F3" s="125"/>
      <c r="G3" s="125"/>
      <c r="H3" s="125"/>
      <c r="I3" s="125"/>
      <c r="J3" s="125"/>
      <c r="K3" s="125"/>
    </row>
    <row r="4" spans="4:12" ht="15" customHeight="1" x14ac:dyDescent="0.25">
      <c r="D4" s="126"/>
      <c r="E4" s="126"/>
      <c r="F4" s="126"/>
      <c r="G4" s="126"/>
      <c r="H4" s="126"/>
      <c r="I4" s="126"/>
      <c r="J4" s="126"/>
      <c r="K4" s="126"/>
    </row>
    <row r="5" spans="4:12" ht="20.25" customHeight="1" x14ac:dyDescent="0.25">
      <c r="D5" s="127" t="s">
        <v>134</v>
      </c>
      <c r="E5" s="127"/>
      <c r="F5" s="128"/>
      <c r="G5" s="128"/>
      <c r="H5" s="129" t="s">
        <v>135</v>
      </c>
      <c r="I5" s="129"/>
      <c r="J5" s="129"/>
      <c r="K5" s="129"/>
      <c r="L5" s="29"/>
    </row>
    <row r="6" spans="4:12" x14ac:dyDescent="0.25">
      <c r="D6" s="127"/>
      <c r="E6" s="127"/>
      <c r="F6" s="130" t="s">
        <v>136</v>
      </c>
      <c r="G6" s="130"/>
      <c r="H6" s="130" t="s">
        <v>144</v>
      </c>
      <c r="I6" s="130"/>
      <c r="J6" s="130" t="s">
        <v>145</v>
      </c>
      <c r="K6" s="130"/>
      <c r="L6" s="29"/>
    </row>
    <row r="7" spans="4:12" ht="15.75" thickBot="1" x14ac:dyDescent="0.3">
      <c r="D7" s="131"/>
      <c r="E7" s="131"/>
      <c r="F7" s="132" t="s">
        <v>8</v>
      </c>
      <c r="G7" s="132" t="s">
        <v>9</v>
      </c>
      <c r="H7" s="132" t="s">
        <v>8</v>
      </c>
      <c r="I7" s="132" t="s">
        <v>9</v>
      </c>
      <c r="J7" s="132" t="s">
        <v>139</v>
      </c>
      <c r="K7" s="132" t="s">
        <v>9</v>
      </c>
      <c r="L7" s="29"/>
    </row>
    <row r="8" spans="4:12" ht="13.5" customHeight="1" x14ac:dyDescent="0.25">
      <c r="D8" s="133" t="s">
        <v>5</v>
      </c>
      <c r="E8" s="133"/>
      <c r="F8" s="134">
        <f t="shared" ref="F8:K8" si="0">SUM(F9:F48)</f>
        <v>3333</v>
      </c>
      <c r="G8" s="135">
        <f t="shared" si="0"/>
        <v>99.999999999999986</v>
      </c>
      <c r="H8" s="134">
        <f>SUM(H9:H48)</f>
        <v>2787</v>
      </c>
      <c r="I8" s="135">
        <f t="shared" si="0"/>
        <v>83.618361836183624</v>
      </c>
      <c r="J8" s="134">
        <f>SUM(J9:J48)</f>
        <v>546</v>
      </c>
      <c r="K8" s="135">
        <f t="shared" si="0"/>
        <v>16.38163816381638</v>
      </c>
    </row>
    <row r="9" spans="4:12" ht="13.5" customHeight="1" x14ac:dyDescent="0.25">
      <c r="D9" s="136" t="s">
        <v>11</v>
      </c>
      <c r="E9" s="137" t="s">
        <v>12</v>
      </c>
      <c r="F9" s="138">
        <f>SUM(J9+H9)</f>
        <v>567</v>
      </c>
      <c r="G9" s="139">
        <f>(F9/$F$8)*100</f>
        <v>17.011701170117011</v>
      </c>
      <c r="H9" s="140">
        <v>526</v>
      </c>
      <c r="I9" s="141">
        <f>(H9/$F$8)*100</f>
        <v>15.781578157815781</v>
      </c>
      <c r="J9" s="140">
        <v>41</v>
      </c>
      <c r="K9" s="141">
        <f>(J9/$F$8)*100</f>
        <v>1.2301230123012301</v>
      </c>
    </row>
    <row r="10" spans="4:12" ht="15.75" customHeight="1" x14ac:dyDescent="0.25">
      <c r="D10" s="142"/>
      <c r="E10" s="143" t="s">
        <v>140</v>
      </c>
      <c r="F10" s="138">
        <f t="shared" ref="F10:F48" si="1">SUM(J10+H10)</f>
        <v>228</v>
      </c>
      <c r="G10" s="139">
        <f t="shared" ref="G10:G48" si="2">(F10/$F$8)*100</f>
        <v>6.8406840684068406</v>
      </c>
      <c r="H10" s="144">
        <v>193</v>
      </c>
      <c r="I10" s="139">
        <f t="shared" ref="I10:I48" si="3">(H10/$F$8)*100</f>
        <v>5.7905790579057905</v>
      </c>
      <c r="J10" s="144">
        <v>35</v>
      </c>
      <c r="K10" s="139">
        <f t="shared" ref="K10:K48" si="4">(J10/$F$8)*100</f>
        <v>1.0501050105010501</v>
      </c>
    </row>
    <row r="11" spans="4:12" ht="14.25" customHeight="1" x14ac:dyDescent="0.25">
      <c r="D11" s="145"/>
      <c r="E11" s="146" t="s">
        <v>14</v>
      </c>
      <c r="F11" s="147">
        <f t="shared" si="1"/>
        <v>229</v>
      </c>
      <c r="G11" s="148">
        <f t="shared" si="2"/>
        <v>6.8706870687068715</v>
      </c>
      <c r="H11" s="149">
        <v>195</v>
      </c>
      <c r="I11" s="148">
        <f t="shared" si="3"/>
        <v>5.8505850585058505</v>
      </c>
      <c r="J11" s="149">
        <v>34</v>
      </c>
      <c r="K11" s="148">
        <f t="shared" si="4"/>
        <v>1.0201020102010201</v>
      </c>
    </row>
    <row r="12" spans="4:12" ht="14.25" customHeight="1" x14ac:dyDescent="0.25">
      <c r="D12" s="150" t="s">
        <v>15</v>
      </c>
      <c r="E12" s="137" t="s">
        <v>16</v>
      </c>
      <c r="F12" s="138">
        <f t="shared" si="1"/>
        <v>79</v>
      </c>
      <c r="G12" s="139">
        <f t="shared" si="2"/>
        <v>2.3702370237023702</v>
      </c>
      <c r="H12" s="140">
        <v>64</v>
      </c>
      <c r="I12" s="141">
        <f t="shared" si="3"/>
        <v>1.9201920192019204</v>
      </c>
      <c r="J12" s="144">
        <v>15</v>
      </c>
      <c r="K12" s="141">
        <f t="shared" si="4"/>
        <v>0.45004500450045004</v>
      </c>
    </row>
    <row r="13" spans="4:12" ht="13.5" customHeight="1" x14ac:dyDescent="0.25">
      <c r="D13" s="151"/>
      <c r="E13" s="143" t="s">
        <v>17</v>
      </c>
      <c r="F13" s="138">
        <f t="shared" si="1"/>
        <v>204</v>
      </c>
      <c r="G13" s="139">
        <f t="shared" si="2"/>
        <v>6.1206120612061206</v>
      </c>
      <c r="H13" s="140">
        <v>172</v>
      </c>
      <c r="I13" s="141">
        <f t="shared" si="3"/>
        <v>5.1605160516051605</v>
      </c>
      <c r="J13" s="144">
        <v>32</v>
      </c>
      <c r="K13" s="141">
        <f t="shared" si="4"/>
        <v>0.9600960096009602</v>
      </c>
    </row>
    <row r="14" spans="4:12" x14ac:dyDescent="0.25">
      <c r="D14" s="151"/>
      <c r="E14" s="143" t="s">
        <v>18</v>
      </c>
      <c r="F14" s="138">
        <f t="shared" si="1"/>
        <v>69</v>
      </c>
      <c r="G14" s="139">
        <f t="shared" si="2"/>
        <v>2.0702070207020702</v>
      </c>
      <c r="H14" s="152">
        <v>64</v>
      </c>
      <c r="I14" s="141">
        <f t="shared" si="3"/>
        <v>1.9201920192019204</v>
      </c>
      <c r="J14" s="144">
        <v>5</v>
      </c>
      <c r="K14" s="141">
        <f t="shared" si="4"/>
        <v>0.15001500150015001</v>
      </c>
    </row>
    <row r="15" spans="4:12" ht="17.25" customHeight="1" x14ac:dyDescent="0.25">
      <c r="D15" s="151"/>
      <c r="E15" s="143" t="s">
        <v>19</v>
      </c>
      <c r="F15" s="138">
        <f t="shared" si="1"/>
        <v>0</v>
      </c>
      <c r="G15" s="139">
        <f t="shared" si="2"/>
        <v>0</v>
      </c>
      <c r="H15" s="140">
        <v>0</v>
      </c>
      <c r="I15" s="141">
        <f t="shared" si="3"/>
        <v>0</v>
      </c>
      <c r="J15" s="144">
        <v>0</v>
      </c>
      <c r="K15" s="141">
        <f t="shared" si="4"/>
        <v>0</v>
      </c>
    </row>
    <row r="16" spans="4:12" ht="12" customHeight="1" x14ac:dyDescent="0.25">
      <c r="D16" s="151"/>
      <c r="E16" s="143" t="s">
        <v>20</v>
      </c>
      <c r="F16" s="138">
        <f t="shared" si="1"/>
        <v>1</v>
      </c>
      <c r="G16" s="139">
        <f t="shared" si="2"/>
        <v>3.0003000300030006E-2</v>
      </c>
      <c r="H16" s="144">
        <v>1</v>
      </c>
      <c r="I16" s="141">
        <f t="shared" si="3"/>
        <v>3.0003000300030006E-2</v>
      </c>
      <c r="J16" s="144">
        <v>0</v>
      </c>
      <c r="K16" s="141">
        <f t="shared" si="4"/>
        <v>0</v>
      </c>
    </row>
    <row r="17" spans="4:11" x14ac:dyDescent="0.25">
      <c r="D17" s="153"/>
      <c r="E17" s="146" t="s">
        <v>21</v>
      </c>
      <c r="F17" s="147">
        <f t="shared" si="1"/>
        <v>7</v>
      </c>
      <c r="G17" s="148">
        <f t="shared" si="2"/>
        <v>0.21002100210021002</v>
      </c>
      <c r="H17" s="149">
        <v>6</v>
      </c>
      <c r="I17" s="148">
        <f t="shared" si="3"/>
        <v>0.18001800180018002</v>
      </c>
      <c r="J17" s="149">
        <v>1</v>
      </c>
      <c r="K17" s="148">
        <f t="shared" si="4"/>
        <v>3.0003000300030006E-2</v>
      </c>
    </row>
    <row r="18" spans="4:11" ht="15.75" customHeight="1" x14ac:dyDescent="0.25">
      <c r="D18" s="150" t="s">
        <v>22</v>
      </c>
      <c r="E18" s="137" t="s">
        <v>23</v>
      </c>
      <c r="F18" s="138">
        <f t="shared" si="1"/>
        <v>16</v>
      </c>
      <c r="G18" s="139">
        <f t="shared" si="2"/>
        <v>0.4800480048004801</v>
      </c>
      <c r="H18" s="140">
        <v>9</v>
      </c>
      <c r="I18" s="141">
        <f t="shared" si="3"/>
        <v>0.27002700270027002</v>
      </c>
      <c r="J18" s="144">
        <v>7</v>
      </c>
      <c r="K18" s="141">
        <f t="shared" si="4"/>
        <v>0.21002100210021002</v>
      </c>
    </row>
    <row r="19" spans="4:11" ht="12.75" customHeight="1" x14ac:dyDescent="0.25">
      <c r="D19" s="151"/>
      <c r="E19" s="143" t="s">
        <v>24</v>
      </c>
      <c r="F19" s="138">
        <f t="shared" si="1"/>
        <v>19</v>
      </c>
      <c r="G19" s="139">
        <f t="shared" si="2"/>
        <v>0.57005700570057005</v>
      </c>
      <c r="H19" s="144">
        <v>12</v>
      </c>
      <c r="I19" s="141">
        <f t="shared" si="3"/>
        <v>0.36003600360036003</v>
      </c>
      <c r="J19" s="144">
        <v>7</v>
      </c>
      <c r="K19" s="141">
        <f t="shared" si="4"/>
        <v>0.21002100210021002</v>
      </c>
    </row>
    <row r="20" spans="4:11" ht="12.75" customHeight="1" x14ac:dyDescent="0.25">
      <c r="D20" s="153"/>
      <c r="E20" s="146" t="s">
        <v>25</v>
      </c>
      <c r="F20" s="147">
        <f t="shared" si="1"/>
        <v>105</v>
      </c>
      <c r="G20" s="148">
        <f t="shared" si="2"/>
        <v>3.1503150315031503</v>
      </c>
      <c r="H20" s="149">
        <v>81</v>
      </c>
      <c r="I20" s="148">
        <f t="shared" si="3"/>
        <v>2.4302430243024302</v>
      </c>
      <c r="J20" s="149">
        <v>24</v>
      </c>
      <c r="K20" s="148">
        <f t="shared" si="4"/>
        <v>0.72007200720072007</v>
      </c>
    </row>
    <row r="21" spans="4:11" x14ac:dyDescent="0.25">
      <c r="D21" s="150" t="s">
        <v>26</v>
      </c>
      <c r="E21" s="137" t="s">
        <v>27</v>
      </c>
      <c r="F21" s="138">
        <f t="shared" si="1"/>
        <v>119</v>
      </c>
      <c r="G21" s="139">
        <f t="shared" si="2"/>
        <v>3.5703570357035703</v>
      </c>
      <c r="H21" s="140">
        <v>98</v>
      </c>
      <c r="I21" s="141">
        <f t="shared" si="3"/>
        <v>2.9402940294029403</v>
      </c>
      <c r="J21" s="144">
        <v>21</v>
      </c>
      <c r="K21" s="141">
        <f t="shared" si="4"/>
        <v>0.63006300630063006</v>
      </c>
    </row>
    <row r="22" spans="4:11" x14ac:dyDescent="0.25">
      <c r="D22" s="151"/>
      <c r="E22" s="143" t="s">
        <v>28</v>
      </c>
      <c r="F22" s="138">
        <f t="shared" si="1"/>
        <v>134</v>
      </c>
      <c r="G22" s="139">
        <f t="shared" si="2"/>
        <v>4.0204020402040204</v>
      </c>
      <c r="H22" s="140">
        <v>129</v>
      </c>
      <c r="I22" s="141">
        <f t="shared" si="3"/>
        <v>3.8703870387038699</v>
      </c>
      <c r="J22" s="144">
        <v>5</v>
      </c>
      <c r="K22" s="141">
        <f t="shared" si="4"/>
        <v>0.15001500150015001</v>
      </c>
    </row>
    <row r="23" spans="4:11" x14ac:dyDescent="0.25">
      <c r="D23" s="151"/>
      <c r="E23" s="143" t="s">
        <v>29</v>
      </c>
      <c r="F23" s="138">
        <f t="shared" si="1"/>
        <v>39</v>
      </c>
      <c r="G23" s="139">
        <f t="shared" si="2"/>
        <v>1.1701170117011701</v>
      </c>
      <c r="H23" s="144">
        <v>39</v>
      </c>
      <c r="I23" s="141">
        <f t="shared" si="3"/>
        <v>1.1701170117011701</v>
      </c>
      <c r="J23" s="144">
        <v>0</v>
      </c>
      <c r="K23" s="141">
        <f t="shared" si="4"/>
        <v>0</v>
      </c>
    </row>
    <row r="24" spans="4:11" ht="15.75" customHeight="1" x14ac:dyDescent="0.25">
      <c r="D24" s="153"/>
      <c r="E24" s="146" t="s">
        <v>30</v>
      </c>
      <c r="F24" s="147">
        <f t="shared" si="1"/>
        <v>23</v>
      </c>
      <c r="G24" s="148">
        <f t="shared" si="2"/>
        <v>0.69006900690069006</v>
      </c>
      <c r="H24" s="149">
        <v>17</v>
      </c>
      <c r="I24" s="148">
        <f t="shared" si="3"/>
        <v>0.51005100510051005</v>
      </c>
      <c r="J24" s="149">
        <v>6</v>
      </c>
      <c r="K24" s="148">
        <f t="shared" si="4"/>
        <v>0.18001800180018002</v>
      </c>
    </row>
    <row r="25" spans="4:11" ht="25.5" x14ac:dyDescent="0.25">
      <c r="D25" s="150" t="s">
        <v>68</v>
      </c>
      <c r="E25" s="154" t="s">
        <v>32</v>
      </c>
      <c r="F25" s="138">
        <f t="shared" si="1"/>
        <v>43</v>
      </c>
      <c r="G25" s="139">
        <f t="shared" si="2"/>
        <v>1.2901290129012901</v>
      </c>
      <c r="H25" s="140">
        <v>40</v>
      </c>
      <c r="I25" s="141">
        <f t="shared" si="3"/>
        <v>1.2001200120012001</v>
      </c>
      <c r="J25" s="144">
        <v>3</v>
      </c>
      <c r="K25" s="141">
        <f t="shared" si="4"/>
        <v>9.0009000900090008E-2</v>
      </c>
    </row>
    <row r="26" spans="4:11" ht="25.5" x14ac:dyDescent="0.25">
      <c r="D26" s="151"/>
      <c r="E26" s="155" t="s">
        <v>33</v>
      </c>
      <c r="F26" s="138">
        <f t="shared" si="1"/>
        <v>74</v>
      </c>
      <c r="G26" s="139">
        <f t="shared" si="2"/>
        <v>2.2202220222022202</v>
      </c>
      <c r="H26" s="140">
        <v>52</v>
      </c>
      <c r="I26" s="141">
        <f t="shared" si="3"/>
        <v>1.5601560156015601</v>
      </c>
      <c r="J26" s="144">
        <v>22</v>
      </c>
      <c r="K26" s="141">
        <f t="shared" si="4"/>
        <v>0.66006600660066006</v>
      </c>
    </row>
    <row r="27" spans="4:11" ht="17.25" customHeight="1" x14ac:dyDescent="0.25">
      <c r="D27" s="151"/>
      <c r="E27" s="143" t="s">
        <v>34</v>
      </c>
      <c r="F27" s="138">
        <f t="shared" si="1"/>
        <v>86</v>
      </c>
      <c r="G27" s="139">
        <f t="shared" si="2"/>
        <v>2.5802580258025802</v>
      </c>
      <c r="H27" s="140">
        <v>68</v>
      </c>
      <c r="I27" s="141">
        <f t="shared" si="3"/>
        <v>2.0402040204020402</v>
      </c>
      <c r="J27" s="144">
        <v>18</v>
      </c>
      <c r="K27" s="141">
        <f t="shared" si="4"/>
        <v>0.54005400540054005</v>
      </c>
    </row>
    <row r="28" spans="4:11" ht="13.5" customHeight="1" x14ac:dyDescent="0.25">
      <c r="D28" s="151"/>
      <c r="E28" s="143" t="s">
        <v>35</v>
      </c>
      <c r="F28" s="138">
        <f t="shared" si="1"/>
        <v>0</v>
      </c>
      <c r="G28" s="139">
        <f t="shared" si="2"/>
        <v>0</v>
      </c>
      <c r="H28" s="140">
        <v>0</v>
      </c>
      <c r="I28" s="141">
        <f t="shared" si="3"/>
        <v>0</v>
      </c>
      <c r="J28" s="144">
        <v>0</v>
      </c>
      <c r="K28" s="141">
        <f t="shared" si="4"/>
        <v>0</v>
      </c>
    </row>
    <row r="29" spans="4:11" ht="14.25" customHeight="1" x14ac:dyDescent="0.25">
      <c r="D29" s="153"/>
      <c r="E29" s="146" t="s">
        <v>141</v>
      </c>
      <c r="F29" s="147">
        <f t="shared" si="1"/>
        <v>0</v>
      </c>
      <c r="G29" s="148">
        <f t="shared" si="2"/>
        <v>0</v>
      </c>
      <c r="H29" s="149">
        <v>0</v>
      </c>
      <c r="I29" s="148">
        <f t="shared" si="3"/>
        <v>0</v>
      </c>
      <c r="J29" s="149">
        <v>0</v>
      </c>
      <c r="K29" s="148">
        <f t="shared" si="4"/>
        <v>0</v>
      </c>
    </row>
    <row r="30" spans="4:11" x14ac:dyDescent="0.25">
      <c r="D30" s="150" t="s">
        <v>37</v>
      </c>
      <c r="E30" s="137" t="s">
        <v>38</v>
      </c>
      <c r="F30" s="138">
        <f t="shared" si="1"/>
        <v>5</v>
      </c>
      <c r="G30" s="139">
        <f t="shared" si="2"/>
        <v>0.15001500150015001</v>
      </c>
      <c r="H30" s="140">
        <v>2</v>
      </c>
      <c r="I30" s="141">
        <f t="shared" si="3"/>
        <v>6.0006000600060012E-2</v>
      </c>
      <c r="J30" s="144">
        <v>3</v>
      </c>
      <c r="K30" s="141">
        <f t="shared" si="4"/>
        <v>9.0009000900090008E-2</v>
      </c>
    </row>
    <row r="31" spans="4:11" ht="12" customHeight="1" x14ac:dyDescent="0.25">
      <c r="D31" s="151"/>
      <c r="E31" s="143" t="s">
        <v>39</v>
      </c>
      <c r="F31" s="138">
        <f t="shared" si="1"/>
        <v>0</v>
      </c>
      <c r="G31" s="139">
        <f t="shared" si="2"/>
        <v>0</v>
      </c>
      <c r="H31" s="140">
        <v>0</v>
      </c>
      <c r="I31" s="141">
        <f t="shared" si="3"/>
        <v>0</v>
      </c>
      <c r="J31" s="144">
        <v>0</v>
      </c>
      <c r="K31" s="141">
        <f t="shared" si="4"/>
        <v>0</v>
      </c>
    </row>
    <row r="32" spans="4:11" ht="15.75" customHeight="1" x14ac:dyDescent="0.25">
      <c r="D32" s="151"/>
      <c r="E32" s="158" t="s">
        <v>40</v>
      </c>
      <c r="F32" s="138">
        <f t="shared" si="1"/>
        <v>49</v>
      </c>
      <c r="G32" s="139">
        <f t="shared" si="2"/>
        <v>1.4701470147014701</v>
      </c>
      <c r="H32" s="140">
        <v>34</v>
      </c>
      <c r="I32" s="141">
        <f t="shared" si="3"/>
        <v>1.0201020102010201</v>
      </c>
      <c r="J32" s="144">
        <v>15</v>
      </c>
      <c r="K32" s="141">
        <f t="shared" si="4"/>
        <v>0.45004500450045004</v>
      </c>
    </row>
    <row r="33" spans="4:11" ht="12" customHeight="1" x14ac:dyDescent="0.25">
      <c r="D33" s="151"/>
      <c r="E33" s="143" t="s">
        <v>41</v>
      </c>
      <c r="F33" s="138">
        <f t="shared" si="1"/>
        <v>104</v>
      </c>
      <c r="G33" s="139">
        <f t="shared" si="2"/>
        <v>3.1203120312031203</v>
      </c>
      <c r="H33" s="144">
        <v>74</v>
      </c>
      <c r="I33" s="139">
        <f t="shared" si="3"/>
        <v>2.2202220222022202</v>
      </c>
      <c r="J33" s="144">
        <v>30</v>
      </c>
      <c r="K33" s="139">
        <f t="shared" si="4"/>
        <v>0.90009000900090008</v>
      </c>
    </row>
    <row r="34" spans="4:11" ht="13.5" customHeight="1" x14ac:dyDescent="0.25">
      <c r="D34" s="153"/>
      <c r="E34" s="146" t="s">
        <v>42</v>
      </c>
      <c r="F34" s="147">
        <f t="shared" si="1"/>
        <v>97</v>
      </c>
      <c r="G34" s="148">
        <f t="shared" si="2"/>
        <v>2.9102910291029103</v>
      </c>
      <c r="H34" s="149">
        <v>82</v>
      </c>
      <c r="I34" s="148">
        <f t="shared" si="3"/>
        <v>2.4602460246024602</v>
      </c>
      <c r="J34" s="149">
        <v>15</v>
      </c>
      <c r="K34" s="148">
        <f t="shared" si="4"/>
        <v>0.45004500450045004</v>
      </c>
    </row>
    <row r="35" spans="4:11" x14ac:dyDescent="0.25">
      <c r="D35" s="150" t="s">
        <v>43</v>
      </c>
      <c r="E35" s="137" t="s">
        <v>44</v>
      </c>
      <c r="F35" s="138">
        <f t="shared" si="1"/>
        <v>0</v>
      </c>
      <c r="G35" s="139">
        <v>0</v>
      </c>
      <c r="H35" s="140">
        <v>0</v>
      </c>
      <c r="I35" s="141">
        <f t="shared" si="3"/>
        <v>0</v>
      </c>
      <c r="J35" s="144">
        <v>0</v>
      </c>
      <c r="K35" s="141">
        <f>(J35/$F$8)*100</f>
        <v>0</v>
      </c>
    </row>
    <row r="36" spans="4:11" ht="15.75" customHeight="1" x14ac:dyDescent="0.25">
      <c r="D36" s="151"/>
      <c r="E36" s="143" t="s">
        <v>45</v>
      </c>
      <c r="F36" s="138">
        <f t="shared" si="1"/>
        <v>17</v>
      </c>
      <c r="G36" s="139">
        <f t="shared" si="2"/>
        <v>0.51005100510051005</v>
      </c>
      <c r="H36" s="144">
        <v>17</v>
      </c>
      <c r="I36" s="141">
        <f t="shared" si="3"/>
        <v>0.51005100510051005</v>
      </c>
      <c r="J36" s="144">
        <v>0</v>
      </c>
      <c r="K36" s="141">
        <f t="shared" si="4"/>
        <v>0</v>
      </c>
    </row>
    <row r="37" spans="4:11" ht="13.5" customHeight="1" x14ac:dyDescent="0.25">
      <c r="D37" s="153"/>
      <c r="E37" s="146" t="s">
        <v>46</v>
      </c>
      <c r="F37" s="147">
        <f t="shared" si="1"/>
        <v>574</v>
      </c>
      <c r="G37" s="148">
        <f t="shared" si="2"/>
        <v>17.22172217221722</v>
      </c>
      <c r="H37" s="149">
        <v>426</v>
      </c>
      <c r="I37" s="148">
        <f t="shared" si="3"/>
        <v>12.781278127812781</v>
      </c>
      <c r="J37" s="149">
        <v>148</v>
      </c>
      <c r="K37" s="148">
        <f t="shared" si="4"/>
        <v>4.4404440444044404</v>
      </c>
    </row>
    <row r="38" spans="4:11" x14ac:dyDescent="0.25">
      <c r="D38" s="150" t="s">
        <v>47</v>
      </c>
      <c r="E38" s="137" t="s">
        <v>48</v>
      </c>
      <c r="F38" s="138">
        <f t="shared" si="1"/>
        <v>0</v>
      </c>
      <c r="G38" s="139">
        <f t="shared" si="2"/>
        <v>0</v>
      </c>
      <c r="H38" s="140">
        <v>0</v>
      </c>
      <c r="I38" s="141">
        <f t="shared" si="3"/>
        <v>0</v>
      </c>
      <c r="J38" s="144">
        <v>0</v>
      </c>
      <c r="K38" s="141">
        <f t="shared" si="4"/>
        <v>0</v>
      </c>
    </row>
    <row r="39" spans="4:11" x14ac:dyDescent="0.25">
      <c r="D39" s="151"/>
      <c r="E39" s="143" t="s">
        <v>49</v>
      </c>
      <c r="F39" s="138">
        <f t="shared" si="1"/>
        <v>0</v>
      </c>
      <c r="G39" s="139">
        <f t="shared" si="2"/>
        <v>0</v>
      </c>
      <c r="H39" s="140">
        <v>0</v>
      </c>
      <c r="I39" s="141">
        <f t="shared" si="3"/>
        <v>0</v>
      </c>
      <c r="J39" s="144">
        <v>0</v>
      </c>
      <c r="K39" s="141">
        <f t="shared" si="4"/>
        <v>0</v>
      </c>
    </row>
    <row r="40" spans="4:11" ht="12" customHeight="1" x14ac:dyDescent="0.25">
      <c r="D40" s="151"/>
      <c r="E40" s="143" t="s">
        <v>50</v>
      </c>
      <c r="F40" s="138">
        <f t="shared" si="1"/>
        <v>0</v>
      </c>
      <c r="G40" s="139">
        <f t="shared" si="2"/>
        <v>0</v>
      </c>
      <c r="H40" s="144">
        <v>0</v>
      </c>
      <c r="I40" s="141">
        <f t="shared" si="3"/>
        <v>0</v>
      </c>
      <c r="J40" s="144">
        <v>0</v>
      </c>
      <c r="K40" s="141">
        <f t="shared" si="4"/>
        <v>0</v>
      </c>
    </row>
    <row r="41" spans="4:11" x14ac:dyDescent="0.25">
      <c r="D41" s="153"/>
      <c r="E41" s="146" t="s">
        <v>51</v>
      </c>
      <c r="F41" s="147">
        <f t="shared" si="1"/>
        <v>0</v>
      </c>
      <c r="G41" s="148">
        <f t="shared" si="2"/>
        <v>0</v>
      </c>
      <c r="H41" s="149">
        <v>0</v>
      </c>
      <c r="I41" s="148">
        <f t="shared" si="3"/>
        <v>0</v>
      </c>
      <c r="J41" s="149">
        <v>0</v>
      </c>
      <c r="K41" s="148">
        <f t="shared" si="4"/>
        <v>0</v>
      </c>
    </row>
    <row r="42" spans="4:11" x14ac:dyDescent="0.25">
      <c r="D42" s="150" t="s">
        <v>52</v>
      </c>
      <c r="E42" s="137" t="s">
        <v>53</v>
      </c>
      <c r="F42" s="138">
        <f t="shared" si="1"/>
        <v>51</v>
      </c>
      <c r="G42" s="139">
        <f t="shared" si="2"/>
        <v>1.5301530153015301</v>
      </c>
      <c r="H42" s="140">
        <v>40</v>
      </c>
      <c r="I42" s="141">
        <f t="shared" si="3"/>
        <v>1.2001200120012001</v>
      </c>
      <c r="J42" s="144">
        <v>11</v>
      </c>
      <c r="K42" s="141">
        <f t="shared" si="4"/>
        <v>0.33003300330033003</v>
      </c>
    </row>
    <row r="43" spans="4:11" ht="14.25" customHeight="1" x14ac:dyDescent="0.25">
      <c r="D43" s="151"/>
      <c r="E43" s="143" t="s">
        <v>54</v>
      </c>
      <c r="F43" s="138">
        <f t="shared" si="1"/>
        <v>0</v>
      </c>
      <c r="G43" s="139">
        <f t="shared" si="2"/>
        <v>0</v>
      </c>
      <c r="H43" s="144">
        <v>0</v>
      </c>
      <c r="I43" s="139">
        <f t="shared" si="3"/>
        <v>0</v>
      </c>
      <c r="J43" s="144">
        <v>0</v>
      </c>
      <c r="K43" s="139">
        <f t="shared" si="4"/>
        <v>0</v>
      </c>
    </row>
    <row r="44" spans="4:11" x14ac:dyDescent="0.25">
      <c r="D44" s="153"/>
      <c r="E44" s="156" t="s">
        <v>55</v>
      </c>
      <c r="F44" s="147">
        <f t="shared" si="1"/>
        <v>9</v>
      </c>
      <c r="G44" s="148">
        <f t="shared" si="2"/>
        <v>0.27002700270027002</v>
      </c>
      <c r="H44" s="149">
        <v>8</v>
      </c>
      <c r="I44" s="148">
        <f t="shared" si="3"/>
        <v>0.24002400240024005</v>
      </c>
      <c r="J44" s="149">
        <v>1</v>
      </c>
      <c r="K44" s="148">
        <f t="shared" si="4"/>
        <v>3.0003000300030006E-2</v>
      </c>
    </row>
    <row r="45" spans="4:11" ht="13.5" customHeight="1" x14ac:dyDescent="0.25">
      <c r="D45" s="150" t="s">
        <v>56</v>
      </c>
      <c r="E45" s="143" t="s">
        <v>57</v>
      </c>
      <c r="F45" s="138">
        <f t="shared" si="1"/>
        <v>65</v>
      </c>
      <c r="G45" s="139">
        <f t="shared" si="2"/>
        <v>1.9501950195019502</v>
      </c>
      <c r="H45" s="140">
        <v>47</v>
      </c>
      <c r="I45" s="141">
        <f t="shared" si="3"/>
        <v>1.4101410141014101</v>
      </c>
      <c r="J45" s="144">
        <v>18</v>
      </c>
      <c r="K45" s="141">
        <f t="shared" si="4"/>
        <v>0.54005400540054005</v>
      </c>
    </row>
    <row r="46" spans="4:11" ht="13.5" customHeight="1" x14ac:dyDescent="0.25">
      <c r="D46" s="151"/>
      <c r="E46" s="143" t="s">
        <v>58</v>
      </c>
      <c r="F46" s="138">
        <f t="shared" si="1"/>
        <v>320</v>
      </c>
      <c r="G46" s="139">
        <f t="shared" si="2"/>
        <v>9.6009600960096009</v>
      </c>
      <c r="H46" s="140">
        <v>291</v>
      </c>
      <c r="I46" s="141">
        <f t="shared" si="3"/>
        <v>8.7308730873087317</v>
      </c>
      <c r="J46" s="144">
        <v>29</v>
      </c>
      <c r="K46" s="141">
        <f t="shared" si="4"/>
        <v>0.87008700870086997</v>
      </c>
    </row>
    <row r="47" spans="4:11" x14ac:dyDescent="0.25">
      <c r="D47" s="151"/>
      <c r="E47" s="143" t="s">
        <v>59</v>
      </c>
      <c r="F47" s="138">
        <f t="shared" si="1"/>
        <v>0</v>
      </c>
      <c r="G47" s="139">
        <f t="shared" si="2"/>
        <v>0</v>
      </c>
      <c r="H47" s="140">
        <v>0</v>
      </c>
      <c r="I47" s="141">
        <f t="shared" si="3"/>
        <v>0</v>
      </c>
      <c r="J47" s="144">
        <v>0</v>
      </c>
      <c r="K47" s="141">
        <f t="shared" si="4"/>
        <v>0</v>
      </c>
    </row>
    <row r="48" spans="4:11" x14ac:dyDescent="0.25">
      <c r="D48" s="153"/>
      <c r="E48" s="146" t="s">
        <v>60</v>
      </c>
      <c r="F48" s="138">
        <f t="shared" si="1"/>
        <v>0</v>
      </c>
      <c r="G48" s="139">
        <f t="shared" si="2"/>
        <v>0</v>
      </c>
      <c r="H48" s="149">
        <v>0</v>
      </c>
      <c r="I48" s="141">
        <f t="shared" si="3"/>
        <v>0</v>
      </c>
      <c r="J48" s="149">
        <v>0</v>
      </c>
      <c r="K48" s="141">
        <f t="shared" si="4"/>
        <v>0</v>
      </c>
    </row>
    <row r="49" spans="4:11" ht="15" customHeight="1" x14ac:dyDescent="0.25">
      <c r="D49" s="157" t="s">
        <v>142</v>
      </c>
      <c r="E49" s="157"/>
      <c r="F49" s="157"/>
      <c r="G49" s="157"/>
      <c r="H49" s="157"/>
      <c r="I49" s="157"/>
      <c r="J49" s="157"/>
      <c r="K49" s="157"/>
    </row>
  </sheetData>
  <mergeCells count="18">
    <mergeCell ref="D30:D34"/>
    <mergeCell ref="D35:D37"/>
    <mergeCell ref="D38:D41"/>
    <mergeCell ref="D42:D44"/>
    <mergeCell ref="D45:D48"/>
    <mergeCell ref="D49:K49"/>
    <mergeCell ref="D8:E8"/>
    <mergeCell ref="D9:D11"/>
    <mergeCell ref="D12:D17"/>
    <mergeCell ref="D18:D20"/>
    <mergeCell ref="D21:D24"/>
    <mergeCell ref="D25:D29"/>
    <mergeCell ref="D3:K4"/>
    <mergeCell ref="D5:E7"/>
    <mergeCell ref="H5:K5"/>
    <mergeCell ref="F6:G6"/>
    <mergeCell ref="H6:I6"/>
    <mergeCell ref="J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3"/>
  <sheetViews>
    <sheetView workbookViewId="0">
      <selection activeCell="H28" sqref="H28"/>
    </sheetView>
  </sheetViews>
  <sheetFormatPr baseColWidth="10" defaultRowHeight="15" x14ac:dyDescent="0.25"/>
  <cols>
    <col min="3" max="3" width="58.85546875" customWidth="1"/>
    <col min="4" max="4" width="21.28515625" customWidth="1"/>
    <col min="5" max="5" width="20.28515625" style="40" customWidth="1"/>
  </cols>
  <sheetData>
    <row r="2" spans="3:5" ht="39" customHeight="1" x14ac:dyDescent="0.25">
      <c r="C2" s="159" t="s">
        <v>146</v>
      </c>
      <c r="D2" s="159"/>
      <c r="E2" s="159"/>
    </row>
    <row r="3" spans="3:5" ht="17.25" customHeight="1" x14ac:dyDescent="0.25">
      <c r="C3" s="160" t="s">
        <v>147</v>
      </c>
      <c r="D3" s="161" t="s">
        <v>8</v>
      </c>
      <c r="E3" s="161" t="s">
        <v>9</v>
      </c>
    </row>
    <row r="4" spans="3:5" ht="14.25" customHeight="1" x14ac:dyDescent="0.25">
      <c r="C4" s="162" t="s">
        <v>5</v>
      </c>
      <c r="D4" s="163">
        <f>SUM(D5:D26)</f>
        <v>562</v>
      </c>
      <c r="E4" s="164">
        <f>SUM(E5:E25)</f>
        <v>100.00000000000001</v>
      </c>
    </row>
    <row r="5" spans="3:5" ht="24" customHeight="1" x14ac:dyDescent="0.25">
      <c r="C5" s="165" t="s">
        <v>73</v>
      </c>
      <c r="D5" s="166">
        <v>20</v>
      </c>
      <c r="E5" s="167">
        <f>(D5/$D$4)*100</f>
        <v>3.5587188612099649</v>
      </c>
    </row>
    <row r="6" spans="3:5" ht="21" customHeight="1" x14ac:dyDescent="0.25">
      <c r="C6" s="168" t="s">
        <v>74</v>
      </c>
      <c r="D6" s="169">
        <v>0</v>
      </c>
      <c r="E6" s="167">
        <f t="shared" ref="E6:E26" si="0">(D6/$D$4)*100</f>
        <v>0</v>
      </c>
    </row>
    <row r="7" spans="3:5" ht="22.5" customHeight="1" x14ac:dyDescent="0.25">
      <c r="C7" s="168" t="s">
        <v>75</v>
      </c>
      <c r="D7" s="169">
        <v>15</v>
      </c>
      <c r="E7" s="167">
        <f t="shared" si="0"/>
        <v>2.6690391459074734</v>
      </c>
    </row>
    <row r="8" spans="3:5" ht="23.25" customHeight="1" x14ac:dyDescent="0.25">
      <c r="C8" s="170" t="s">
        <v>76</v>
      </c>
      <c r="D8" s="169">
        <v>0</v>
      </c>
      <c r="E8" s="167">
        <f t="shared" si="0"/>
        <v>0</v>
      </c>
    </row>
    <row r="9" spans="3:5" ht="30" customHeight="1" x14ac:dyDescent="0.25">
      <c r="C9" s="170" t="s">
        <v>77</v>
      </c>
      <c r="D9" s="169">
        <v>0</v>
      </c>
      <c r="E9" s="167">
        <f t="shared" si="0"/>
        <v>0</v>
      </c>
    </row>
    <row r="10" spans="3:5" ht="25.5" customHeight="1" x14ac:dyDescent="0.25">
      <c r="C10" s="168" t="s">
        <v>78</v>
      </c>
      <c r="D10" s="169">
        <v>17</v>
      </c>
      <c r="E10" s="167">
        <f t="shared" si="0"/>
        <v>3.0249110320284696</v>
      </c>
    </row>
    <row r="11" spans="3:5" ht="34.5" customHeight="1" x14ac:dyDescent="0.25">
      <c r="C11" s="170" t="s">
        <v>79</v>
      </c>
      <c r="D11" s="171">
        <v>252</v>
      </c>
      <c r="E11" s="167">
        <f t="shared" si="0"/>
        <v>44.839857651245552</v>
      </c>
    </row>
    <row r="12" spans="3:5" ht="25.5" customHeight="1" x14ac:dyDescent="0.25">
      <c r="C12" s="168" t="s">
        <v>148</v>
      </c>
      <c r="D12" s="172">
        <v>7</v>
      </c>
      <c r="E12" s="167">
        <f t="shared" si="0"/>
        <v>1.2455516014234875</v>
      </c>
    </row>
    <row r="13" spans="3:5" ht="25.5" customHeight="1" x14ac:dyDescent="0.25">
      <c r="C13" s="170" t="s">
        <v>81</v>
      </c>
      <c r="D13" s="172">
        <v>82</v>
      </c>
      <c r="E13" s="167">
        <f t="shared" si="0"/>
        <v>14.590747330960854</v>
      </c>
    </row>
    <row r="14" spans="3:5" ht="26.25" customHeight="1" x14ac:dyDescent="0.25">
      <c r="C14" s="168" t="s">
        <v>149</v>
      </c>
      <c r="D14" s="172">
        <v>0</v>
      </c>
      <c r="E14" s="167">
        <f t="shared" si="0"/>
        <v>0</v>
      </c>
    </row>
    <row r="15" spans="3:5" ht="21.75" customHeight="1" x14ac:dyDescent="0.25">
      <c r="C15" s="170" t="s">
        <v>83</v>
      </c>
      <c r="D15" s="172">
        <v>18</v>
      </c>
      <c r="E15" s="167">
        <f t="shared" si="0"/>
        <v>3.2028469750889679</v>
      </c>
    </row>
    <row r="16" spans="3:5" ht="27" customHeight="1" x14ac:dyDescent="0.25">
      <c r="C16" s="168" t="s">
        <v>84</v>
      </c>
      <c r="D16" s="172">
        <v>6</v>
      </c>
      <c r="E16" s="167">
        <f t="shared" si="0"/>
        <v>1.0676156583629894</v>
      </c>
    </row>
    <row r="17" spans="3:5" ht="25.5" customHeight="1" x14ac:dyDescent="0.25">
      <c r="C17" s="168" t="s">
        <v>85</v>
      </c>
      <c r="D17" s="171">
        <v>0</v>
      </c>
      <c r="E17" s="167">
        <f t="shared" si="0"/>
        <v>0</v>
      </c>
    </row>
    <row r="18" spans="3:5" ht="24.75" customHeight="1" x14ac:dyDescent="0.25">
      <c r="C18" s="170" t="s">
        <v>86</v>
      </c>
      <c r="D18" s="171">
        <v>0</v>
      </c>
      <c r="E18" s="167">
        <f t="shared" si="0"/>
        <v>0</v>
      </c>
    </row>
    <row r="19" spans="3:5" ht="32.25" customHeight="1" x14ac:dyDescent="0.25">
      <c r="C19" s="170" t="s">
        <v>87</v>
      </c>
      <c r="D19" s="172">
        <v>0</v>
      </c>
      <c r="E19" s="167">
        <f t="shared" si="0"/>
        <v>0</v>
      </c>
    </row>
    <row r="20" spans="3:5" ht="25.5" customHeight="1" x14ac:dyDescent="0.25">
      <c r="C20" s="168" t="s">
        <v>88</v>
      </c>
      <c r="D20" s="171">
        <v>7</v>
      </c>
      <c r="E20" s="167">
        <f t="shared" si="0"/>
        <v>1.2455516014234875</v>
      </c>
    </row>
    <row r="21" spans="3:5" ht="33.75" customHeight="1" x14ac:dyDescent="0.25">
      <c r="C21" s="170" t="s">
        <v>89</v>
      </c>
      <c r="D21" s="171">
        <v>74</v>
      </c>
      <c r="E21" s="167">
        <f t="shared" si="0"/>
        <v>13.167259786476867</v>
      </c>
    </row>
    <row r="22" spans="3:5" ht="20.25" customHeight="1" x14ac:dyDescent="0.25">
      <c r="C22" s="170" t="s">
        <v>90</v>
      </c>
      <c r="D22" s="171">
        <v>24</v>
      </c>
      <c r="E22" s="167">
        <f t="shared" si="0"/>
        <v>4.2704626334519578</v>
      </c>
    </row>
    <row r="23" spans="3:5" ht="20.25" customHeight="1" x14ac:dyDescent="0.25">
      <c r="C23" s="170" t="s">
        <v>91</v>
      </c>
      <c r="D23" s="171">
        <v>8</v>
      </c>
      <c r="E23" s="167">
        <f t="shared" si="0"/>
        <v>1.4234875444839856</v>
      </c>
    </row>
    <row r="24" spans="3:5" ht="30" customHeight="1" x14ac:dyDescent="0.25">
      <c r="C24" s="170" t="s">
        <v>150</v>
      </c>
      <c r="D24" s="171">
        <v>32</v>
      </c>
      <c r="E24" s="167">
        <f t="shared" si="0"/>
        <v>5.6939501779359425</v>
      </c>
    </row>
    <row r="25" spans="3:5" ht="24" customHeight="1" x14ac:dyDescent="0.25">
      <c r="C25" s="168" t="s">
        <v>92</v>
      </c>
      <c r="D25" s="171">
        <v>0</v>
      </c>
      <c r="E25" s="167">
        <f t="shared" si="0"/>
        <v>0</v>
      </c>
    </row>
    <row r="26" spans="3:5" ht="22.5" customHeight="1" x14ac:dyDescent="0.25">
      <c r="C26" s="173" t="s">
        <v>151</v>
      </c>
      <c r="D26" s="174">
        <v>0</v>
      </c>
      <c r="E26" s="175">
        <f t="shared" si="0"/>
        <v>0</v>
      </c>
    </row>
    <row r="27" spans="3:5" x14ac:dyDescent="0.25">
      <c r="C27" s="176" t="s">
        <v>152</v>
      </c>
      <c r="D27" s="177"/>
      <c r="E27" s="177"/>
    </row>
    <row r="28" spans="3:5" x14ac:dyDescent="0.25">
      <c r="C28" s="178"/>
      <c r="D28" s="179"/>
      <c r="E28" s="180"/>
    </row>
    <row r="29" spans="3:5" x14ac:dyDescent="0.25">
      <c r="C29" s="178"/>
      <c r="D29" s="179"/>
      <c r="E29" s="180"/>
    </row>
    <row r="30" spans="3:5" x14ac:dyDescent="0.25">
      <c r="C30" s="178"/>
      <c r="D30" s="179"/>
      <c r="E30" s="180"/>
    </row>
    <row r="31" spans="3:5" x14ac:dyDescent="0.25">
      <c r="C31" s="178"/>
      <c r="D31" s="179"/>
      <c r="E31" s="180"/>
    </row>
    <row r="32" spans="3:5" x14ac:dyDescent="0.25">
      <c r="C32" s="178"/>
      <c r="D32" s="179"/>
      <c r="E32" s="180"/>
    </row>
    <row r="33" spans="3:5" x14ac:dyDescent="0.25">
      <c r="C33" s="178"/>
      <c r="D33" s="179"/>
      <c r="E33" s="180"/>
    </row>
  </sheetData>
  <mergeCells count="2">
    <mergeCell ref="C2:E2"/>
    <mergeCell ref="C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67"/>
  <sheetViews>
    <sheetView topLeftCell="A36" workbookViewId="0">
      <selection activeCell="L45" sqref="L45"/>
    </sheetView>
  </sheetViews>
  <sheetFormatPr baseColWidth="10" defaultRowHeight="15" x14ac:dyDescent="0.25"/>
  <cols>
    <col min="5" max="5" width="45.7109375" customWidth="1"/>
    <col min="6" max="6" width="27.85546875" customWidth="1"/>
    <col min="7" max="7" width="25.85546875" customWidth="1"/>
  </cols>
  <sheetData>
    <row r="5" spans="5:8" ht="33.75" customHeight="1" thickBot="1" x14ac:dyDescent="0.3">
      <c r="E5" s="181" t="s">
        <v>153</v>
      </c>
      <c r="F5" s="181"/>
      <c r="G5" s="181"/>
    </row>
    <row r="6" spans="5:8" ht="17.25" customHeight="1" x14ac:dyDescent="0.25">
      <c r="E6" s="182" t="s">
        <v>154</v>
      </c>
      <c r="F6" s="183" t="s">
        <v>72</v>
      </c>
      <c r="G6" s="183"/>
      <c r="H6" s="29"/>
    </row>
    <row r="7" spans="5:8" ht="15.75" customHeight="1" x14ac:dyDescent="0.25">
      <c r="E7" s="184"/>
      <c r="F7" s="185" t="s">
        <v>155</v>
      </c>
      <c r="G7" s="185" t="s">
        <v>9</v>
      </c>
      <c r="H7" s="29"/>
    </row>
    <row r="8" spans="5:8" ht="19.5" customHeight="1" thickBot="1" x14ac:dyDescent="0.3">
      <c r="E8" s="186" t="s">
        <v>5</v>
      </c>
      <c r="F8" s="187">
        <f t="shared" ref="F8:G8" si="0">SUM(F9:F14)</f>
        <v>562</v>
      </c>
      <c r="G8" s="187">
        <f t="shared" si="0"/>
        <v>100</v>
      </c>
      <c r="H8" s="29"/>
    </row>
    <row r="9" spans="5:8" ht="57.75" customHeight="1" x14ac:dyDescent="0.25">
      <c r="E9" s="188" t="s">
        <v>156</v>
      </c>
      <c r="F9" s="189">
        <v>203</v>
      </c>
      <c r="G9" s="190">
        <f t="shared" ref="G9:G14" si="1">(F9/$F$8)*100</f>
        <v>36.120996441281136</v>
      </c>
    </row>
    <row r="10" spans="5:8" ht="47.25" customHeight="1" x14ac:dyDescent="0.25">
      <c r="E10" s="113" t="s">
        <v>157</v>
      </c>
      <c r="F10" s="189">
        <v>68</v>
      </c>
      <c r="G10" s="190">
        <f t="shared" si="1"/>
        <v>12.099644128113878</v>
      </c>
    </row>
    <row r="11" spans="5:8" ht="61.5" customHeight="1" x14ac:dyDescent="0.25">
      <c r="E11" s="113" t="s">
        <v>158</v>
      </c>
      <c r="F11" s="191">
        <v>104</v>
      </c>
      <c r="G11" s="190">
        <f t="shared" si="1"/>
        <v>18.505338078291814</v>
      </c>
    </row>
    <row r="12" spans="5:8" ht="52.5" customHeight="1" x14ac:dyDescent="0.25">
      <c r="E12" s="113" t="s">
        <v>159</v>
      </c>
      <c r="F12" s="192">
        <v>0</v>
      </c>
      <c r="G12" s="190">
        <f t="shared" si="1"/>
        <v>0</v>
      </c>
    </row>
    <row r="13" spans="5:8" ht="63.75" customHeight="1" x14ac:dyDescent="0.25">
      <c r="E13" s="113" t="s">
        <v>160</v>
      </c>
      <c r="F13" s="192">
        <v>0</v>
      </c>
      <c r="G13" s="190">
        <f t="shared" si="1"/>
        <v>0</v>
      </c>
    </row>
    <row r="14" spans="5:8" ht="57" customHeight="1" x14ac:dyDescent="0.25">
      <c r="E14" s="193" t="s">
        <v>161</v>
      </c>
      <c r="F14" s="194">
        <v>187</v>
      </c>
      <c r="G14" s="195">
        <f t="shared" si="1"/>
        <v>33.274021352313163</v>
      </c>
    </row>
    <row r="15" spans="5:8" x14ac:dyDescent="0.25">
      <c r="E15" s="196" t="s">
        <v>162</v>
      </c>
      <c r="F15" s="196"/>
      <c r="G15" s="196"/>
    </row>
    <row r="37" spans="5:7" ht="45" customHeight="1" thickBot="1" x14ac:dyDescent="0.3">
      <c r="E37" s="181" t="s">
        <v>153</v>
      </c>
      <c r="F37" s="181"/>
      <c r="G37" s="181"/>
    </row>
    <row r="38" spans="5:7" x14ac:dyDescent="0.25">
      <c r="E38" s="182" t="s">
        <v>154</v>
      </c>
      <c r="F38" s="183" t="s">
        <v>72</v>
      </c>
      <c r="G38" s="183"/>
    </row>
    <row r="39" spans="5:7" x14ac:dyDescent="0.25">
      <c r="E39" s="184"/>
      <c r="F39" s="185" t="s">
        <v>155</v>
      </c>
      <c r="G39" s="185" t="s">
        <v>9</v>
      </c>
    </row>
    <row r="40" spans="5:7" ht="19.5" customHeight="1" thickBot="1" x14ac:dyDescent="0.3">
      <c r="E40" s="186" t="s">
        <v>5</v>
      </c>
      <c r="F40" s="187">
        <f t="shared" ref="F40:G40" si="2">SUM(F41:F46)</f>
        <v>562</v>
      </c>
      <c r="G40" s="187">
        <f t="shared" si="2"/>
        <v>100</v>
      </c>
    </row>
    <row r="41" spans="5:7" ht="39" customHeight="1" x14ac:dyDescent="0.25">
      <c r="E41" s="188" t="s">
        <v>156</v>
      </c>
      <c r="F41" s="189">
        <v>203</v>
      </c>
      <c r="G41" s="190">
        <f t="shared" ref="G41:G46" si="3">(F41/$F$8)*100</f>
        <v>36.120996441281136</v>
      </c>
    </row>
    <row r="42" spans="5:7" ht="42.75" customHeight="1" x14ac:dyDescent="0.25">
      <c r="E42" s="113" t="s">
        <v>157</v>
      </c>
      <c r="F42" s="189">
        <v>68</v>
      </c>
      <c r="G42" s="190">
        <f t="shared" si="3"/>
        <v>12.099644128113878</v>
      </c>
    </row>
    <row r="43" spans="5:7" ht="41.25" customHeight="1" x14ac:dyDescent="0.25">
      <c r="E43" s="113" t="s">
        <v>158</v>
      </c>
      <c r="F43" s="191">
        <v>104</v>
      </c>
      <c r="G43" s="190">
        <f t="shared" si="3"/>
        <v>18.505338078291814</v>
      </c>
    </row>
    <row r="44" spans="5:7" ht="36" customHeight="1" x14ac:dyDescent="0.25">
      <c r="E44" s="113" t="s">
        <v>159</v>
      </c>
      <c r="F44" s="192">
        <v>0</v>
      </c>
      <c r="G44" s="190">
        <f t="shared" si="3"/>
        <v>0</v>
      </c>
    </row>
    <row r="45" spans="5:7" ht="40.5" customHeight="1" x14ac:dyDescent="0.25">
      <c r="E45" s="113" t="s">
        <v>160</v>
      </c>
      <c r="F45" s="192">
        <v>0</v>
      </c>
      <c r="G45" s="190">
        <f t="shared" si="3"/>
        <v>0</v>
      </c>
    </row>
    <row r="46" spans="5:7" ht="40.5" customHeight="1" x14ac:dyDescent="0.25">
      <c r="E46" s="193" t="s">
        <v>161</v>
      </c>
      <c r="F46" s="194">
        <v>187</v>
      </c>
      <c r="G46" s="195">
        <f t="shared" si="3"/>
        <v>33.274021352313163</v>
      </c>
    </row>
    <row r="47" spans="5:7" x14ac:dyDescent="0.25">
      <c r="E47" s="196" t="s">
        <v>162</v>
      </c>
      <c r="F47" s="196"/>
      <c r="G47" s="196"/>
    </row>
    <row r="67" ht="15.75" customHeight="1" x14ac:dyDescent="0.25"/>
  </sheetData>
  <mergeCells count="8">
    <mergeCell ref="E37:G37"/>
    <mergeCell ref="E38:E39"/>
    <mergeCell ref="F38:G38"/>
    <mergeCell ref="E47:G47"/>
    <mergeCell ref="E5:G5"/>
    <mergeCell ref="E6:E7"/>
    <mergeCell ref="F6:G6"/>
    <mergeCell ref="E15:G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22"/>
  <sheetViews>
    <sheetView topLeftCell="A4" workbookViewId="0">
      <selection activeCell="F19" sqref="F19"/>
    </sheetView>
  </sheetViews>
  <sheetFormatPr baseColWidth="10" defaultRowHeight="15" x14ac:dyDescent="0.25"/>
  <cols>
    <col min="5" max="5" width="65.85546875" customWidth="1"/>
    <col min="6" max="6" width="31" style="40" customWidth="1"/>
  </cols>
  <sheetData>
    <row r="4" spans="5:7" ht="15.75" x14ac:dyDescent="0.25">
      <c r="F4" s="109"/>
      <c r="G4" s="40"/>
    </row>
    <row r="6" spans="5:7" ht="37.5" customHeight="1" thickBot="1" x14ac:dyDescent="0.3">
      <c r="E6" s="110" t="s">
        <v>117</v>
      </c>
      <c r="F6" s="110"/>
    </row>
    <row r="7" spans="5:7" x14ac:dyDescent="0.25">
      <c r="E7" s="111" t="s">
        <v>118</v>
      </c>
      <c r="F7" s="118" t="s">
        <v>72</v>
      </c>
    </row>
    <row r="8" spans="5:7" ht="15.75" thickBot="1" x14ac:dyDescent="0.3">
      <c r="E8" s="112"/>
      <c r="F8" s="119"/>
    </row>
    <row r="9" spans="5:7" ht="34.5" customHeight="1" x14ac:dyDescent="0.25">
      <c r="E9" s="113" t="s">
        <v>119</v>
      </c>
      <c r="F9" s="120">
        <v>849</v>
      </c>
    </row>
    <row r="10" spans="5:7" ht="33.75" customHeight="1" x14ac:dyDescent="0.25">
      <c r="E10" s="113" t="s">
        <v>120</v>
      </c>
      <c r="F10" s="120">
        <v>266</v>
      </c>
    </row>
    <row r="11" spans="5:7" ht="36" customHeight="1" x14ac:dyDescent="0.25">
      <c r="E11" s="113" t="s">
        <v>121</v>
      </c>
      <c r="F11" s="121">
        <v>7614</v>
      </c>
    </row>
    <row r="12" spans="5:7" ht="34.5" customHeight="1" x14ac:dyDescent="0.25">
      <c r="E12" s="114" t="s">
        <v>122</v>
      </c>
      <c r="F12" s="122">
        <v>424</v>
      </c>
    </row>
    <row r="13" spans="5:7" ht="36" customHeight="1" x14ac:dyDescent="0.25">
      <c r="E13" s="114" t="s">
        <v>123</v>
      </c>
      <c r="F13" s="122">
        <v>332</v>
      </c>
    </row>
    <row r="14" spans="5:7" ht="32.25" customHeight="1" x14ac:dyDescent="0.25">
      <c r="E14" s="114" t="s">
        <v>124</v>
      </c>
      <c r="F14" s="122">
        <v>292</v>
      </c>
    </row>
    <row r="15" spans="5:7" ht="30" customHeight="1" x14ac:dyDescent="0.25">
      <c r="E15" s="114" t="s">
        <v>125</v>
      </c>
      <c r="F15" s="122">
        <v>4</v>
      </c>
    </row>
    <row r="16" spans="5:7" ht="30.75" customHeight="1" x14ac:dyDescent="0.25">
      <c r="E16" s="114" t="s">
        <v>126</v>
      </c>
      <c r="F16" s="122">
        <v>4</v>
      </c>
    </row>
    <row r="17" spans="5:6" ht="35.25" customHeight="1" x14ac:dyDescent="0.25">
      <c r="E17" s="114" t="s">
        <v>127</v>
      </c>
      <c r="F17" s="122">
        <v>0</v>
      </c>
    </row>
    <row r="18" spans="5:6" ht="32.25" customHeight="1" x14ac:dyDescent="0.25">
      <c r="E18" s="114" t="s">
        <v>128</v>
      </c>
      <c r="F18" s="121">
        <v>868</v>
      </c>
    </row>
    <row r="19" spans="5:6" ht="40.5" customHeight="1" x14ac:dyDescent="0.25">
      <c r="E19" s="113" t="s">
        <v>129</v>
      </c>
      <c r="F19" s="123">
        <v>72</v>
      </c>
    </row>
    <row r="20" spans="5:6" ht="31.5" customHeight="1" x14ac:dyDescent="0.25">
      <c r="E20" s="113" t="s">
        <v>130</v>
      </c>
      <c r="F20" s="123">
        <v>0</v>
      </c>
    </row>
    <row r="21" spans="5:6" ht="33.75" customHeight="1" thickBot="1" x14ac:dyDescent="0.3">
      <c r="E21" s="115" t="s">
        <v>131</v>
      </c>
      <c r="F21" s="124">
        <v>1478</v>
      </c>
    </row>
    <row r="22" spans="5:6" x14ac:dyDescent="0.25">
      <c r="E22" s="116" t="s">
        <v>132</v>
      </c>
      <c r="F22" s="117"/>
    </row>
  </sheetData>
  <mergeCells count="3">
    <mergeCell ref="E6:F6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Inspección 1</vt:lpstr>
      <vt:lpstr>Inspección 2</vt:lpstr>
      <vt:lpstr>Visita Inspección 3</vt:lpstr>
      <vt:lpstr>Infracciones 4</vt:lpstr>
      <vt:lpstr>Asistencia Judicial 1</vt:lpstr>
      <vt:lpstr>Asistencia Judicial 2</vt:lpstr>
      <vt:lpstr>Asistencia Judicial 3</vt:lpstr>
      <vt:lpstr>Asistencia Judicial 4</vt:lpstr>
      <vt:lpstr>Higiene y Seguridad 1</vt:lpstr>
      <vt:lpstr>Higiene y Seguridad 2</vt:lpstr>
      <vt:lpstr>Higiene y Seguridad 3</vt:lpstr>
      <vt:lpstr>Higiene y Seguridad 4</vt:lpstr>
      <vt:lpstr>Trabajo Infantil 1</vt:lpstr>
      <vt:lpstr>Trabajo Infantil 2</vt:lpstr>
      <vt:lpstr>Trabajo Infantil 3</vt:lpstr>
      <vt:lpstr>Mediación 1</vt:lpstr>
      <vt:lpstr>Mediación 2</vt:lpstr>
      <vt:lpstr>Mediación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Angeline Castillo</cp:lastModifiedBy>
  <cp:lastPrinted>2024-04-18T20:55:15Z</cp:lastPrinted>
  <dcterms:created xsi:type="dcterms:W3CDTF">2024-04-15T15:00:29Z</dcterms:created>
  <dcterms:modified xsi:type="dcterms:W3CDTF">2024-04-19T19:40:49Z</dcterms:modified>
</cp:coreProperties>
</file>